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lya\Desktop\БЮДЖЕТ 2022\Проект Решения на 22-24 с приложениями\"/>
    </mc:Choice>
  </mc:AlternateContent>
  <bookViews>
    <workbookView xWindow="0" yWindow="420" windowWidth="15192" windowHeight="8400"/>
  </bookViews>
  <sheets>
    <sheet name="Лист1" sheetId="1" r:id="rId1"/>
    <sheet name="Лист2" sheetId="312" r:id="rId2"/>
    <sheet name="Лист3" sheetId="6920" r:id="rId3"/>
  </sheets>
  <calcPr calcId="162913" iterate="1"/>
</workbook>
</file>

<file path=xl/calcChain.xml><?xml version="1.0" encoding="utf-8"?>
<calcChain xmlns="http://schemas.openxmlformats.org/spreadsheetml/2006/main">
  <c r="D86" i="1" l="1"/>
  <c r="E86" i="1"/>
  <c r="C86" i="1"/>
  <c r="E72" i="1" l="1"/>
  <c r="D72" i="1"/>
  <c r="C72" i="1"/>
  <c r="D78" i="1"/>
  <c r="E78" i="1"/>
  <c r="C78" i="1"/>
  <c r="C55" i="1"/>
  <c r="D55" i="1"/>
  <c r="C53" i="1"/>
  <c r="D53" i="1"/>
  <c r="E53" i="1"/>
  <c r="D92" i="1" l="1"/>
  <c r="E92" i="1"/>
  <c r="C92" i="1"/>
  <c r="D76" i="1" l="1"/>
  <c r="D71" i="1" s="1"/>
  <c r="E76" i="1"/>
  <c r="E71" i="1" s="1"/>
  <c r="C76" i="1"/>
  <c r="D63" i="1" l="1"/>
  <c r="E63" i="1"/>
  <c r="C63" i="1"/>
  <c r="C60" i="1" s="1"/>
  <c r="D17" i="1"/>
  <c r="E17" i="1"/>
  <c r="C17" i="1"/>
  <c r="C83" i="1" l="1"/>
  <c r="E83" i="1" l="1"/>
  <c r="D83" i="1"/>
  <c r="E24" i="1" l="1"/>
  <c r="E103" i="1" l="1"/>
  <c r="E82" i="1" s="1"/>
  <c r="D103" i="1"/>
  <c r="C103" i="1"/>
  <c r="D69" i="1"/>
  <c r="D68" i="1" s="1"/>
  <c r="E69" i="1"/>
  <c r="E68" i="1" s="1"/>
  <c r="D57" i="1"/>
  <c r="E57" i="1"/>
  <c r="E55" i="1"/>
  <c r="D51" i="1"/>
  <c r="E51" i="1"/>
  <c r="D49" i="1"/>
  <c r="E49" i="1"/>
  <c r="D45" i="1"/>
  <c r="E45" i="1"/>
  <c r="D43" i="1"/>
  <c r="E43" i="1"/>
  <c r="D39" i="1"/>
  <c r="E39" i="1"/>
  <c r="D37" i="1"/>
  <c r="E37" i="1"/>
  <c r="D34" i="1"/>
  <c r="E34" i="1"/>
  <c r="D32" i="1"/>
  <c r="E32" i="1"/>
  <c r="D66" i="1"/>
  <c r="E66" i="1"/>
  <c r="D60" i="1"/>
  <c r="D59" i="1" s="1"/>
  <c r="E60" i="1"/>
  <c r="E59" i="1" s="1"/>
  <c r="D29" i="1"/>
  <c r="E29" i="1"/>
  <c r="D24" i="1"/>
  <c r="D23" i="1" s="1"/>
  <c r="E23" i="1"/>
  <c r="D16" i="1"/>
  <c r="E16" i="1"/>
  <c r="C29" i="1"/>
  <c r="C71" i="1"/>
  <c r="C69" i="1"/>
  <c r="C68" i="1" s="1"/>
  <c r="C59" i="1"/>
  <c r="C49" i="1"/>
  <c r="C45" i="1"/>
  <c r="C39" i="1"/>
  <c r="C37" i="1"/>
  <c r="C16" i="1"/>
  <c r="C34" i="1"/>
  <c r="C32" i="1"/>
  <c r="C51" i="1"/>
  <c r="C43" i="1"/>
  <c r="C57" i="1"/>
  <c r="C66" i="1"/>
  <c r="C24" i="1"/>
  <c r="C23" i="1" s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E42" i="1" l="1"/>
  <c r="E28" i="1"/>
  <c r="C28" i="1"/>
  <c r="D28" i="1"/>
  <c r="D42" i="1"/>
  <c r="C82" i="1"/>
  <c r="C81" i="1" s="1"/>
  <c r="D48" i="1"/>
  <c r="D47" i="1" s="1"/>
  <c r="D82" i="1"/>
  <c r="D81" i="1" s="1"/>
  <c r="E9" i="312"/>
  <c r="F9" i="312" s="1"/>
  <c r="C42" i="1"/>
  <c r="C36" i="1"/>
  <c r="E36" i="1"/>
  <c r="E48" i="1"/>
  <c r="E47" i="1" s="1"/>
  <c r="D16" i="312"/>
  <c r="D18" i="312" s="1"/>
  <c r="E10" i="312"/>
  <c r="E15" i="312"/>
  <c r="F15" i="312" s="1"/>
  <c r="C48" i="1"/>
  <c r="C47" i="1" s="1"/>
  <c r="D36" i="1"/>
  <c r="E81" i="1"/>
  <c r="G9" i="312"/>
  <c r="E13" i="312"/>
  <c r="E12" i="312"/>
  <c r="E8" i="312"/>
  <c r="E11" i="312"/>
  <c r="E7" i="312"/>
  <c r="E6" i="312"/>
  <c r="E14" i="312"/>
  <c r="E15" i="1" l="1"/>
  <c r="E105" i="1" s="1"/>
  <c r="D15" i="1"/>
  <c r="D105" i="1" s="1"/>
  <c r="C15" i="1"/>
  <c r="C105" i="1" s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</calcChain>
</file>

<file path=xl/sharedStrings.xml><?xml version="1.0" encoding="utf-8"?>
<sst xmlns="http://schemas.openxmlformats.org/spreadsheetml/2006/main" count="214" uniqueCount="213">
  <si>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</si>
  <si>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</si>
  <si>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</si>
  <si>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</si>
  <si>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</si>
  <si>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</si>
  <si>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</si>
  <si>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</si>
  <si>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</si>
  <si>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</si>
  <si>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</si>
  <si>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</si>
  <si>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</si>
  <si>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</si>
  <si>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</si>
  <si>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</si>
  <si>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</si>
  <si>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</si>
  <si>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</si>
  <si>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</si>
  <si>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</si>
  <si>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</si>
  <si>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</si>
  <si>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</si>
  <si>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</si>
  <si>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</si>
  <si>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</si>
  <si>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</si>
  <si>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</si>
  <si>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</si>
  <si>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</si>
  <si>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</si>
  <si>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</si>
  <si>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</si>
  <si>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</si>
  <si>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</si>
  <si>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</si>
  <si>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</si>
  <si>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</si>
  <si>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</si>
  <si>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</si>
  <si>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</si>
  <si>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</si>
  <si>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</si>
  <si>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</si>
  <si>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</si>
  <si>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</si>
  <si>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</si>
  <si>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</si>
  <si>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</si>
  <si>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</si>
  <si>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</si>
  <si>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</si>
  <si>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</si>
  <si>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</si>
  <si>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</si>
  <si>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</si>
  <si>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</si>
  <si>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</si>
  <si>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</si>
  <si>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</si>
  <si>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</si>
  <si>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</si>
  <si>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</si>
  <si>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</si>
  <si>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</si>
  <si>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</si>
  <si>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</si>
  <si>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</si>
  <si>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</si>
  <si>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</si>
  <si>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</si>
  <si>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</si>
  <si>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</si>
  <si>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</si>
  <si>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</si>
  <si>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</si>
  <si>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</si>
  <si>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</si>
  <si>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</si>
  <si>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</si>
  <si>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</si>
  <si>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</si>
  <si>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</si>
  <si>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</si>
  <si>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</si>
  <si>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</si>
  <si>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</si>
  <si>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</si>
  <si>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</si>
  <si>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</si>
  <si>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</si>
  <si>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</si>
  <si>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</si>
  <si>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</si>
  <si>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</si>
  <si>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</si>
  <si>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</si>
  <si>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</si>
  <si>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</si>
  <si>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</si>
  <si>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</si>
  <si>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</si>
  <si>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</si>
  <si>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</si>
  <si>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</si>
  <si>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</si>
  <si>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</si>
  <si>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</si>
  <si>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</si>
  <si>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</si>
  <si>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</si>
  <si>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</si>
  <si>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</si>
  <si>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</si>
  <si>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</si>
  <si>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</si>
  <si>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</si>
  <si>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</si>
  <si>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</si>
  <si>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</si>
  <si>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</si>
  <si>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</si>
  <si>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</si>
  <si>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</si>
  <si>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</si>
  <si>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</si>
  <si>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</si>
  <si>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</si>
  <si>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</si>
  <si>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</si>
  <si>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</si>
  <si>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</si>
  <si>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</si>
  <si>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</si>
  <si>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</si>
  <si>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</si>
  <si>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</si>
  <si>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</si>
  <si>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</si>
  <si>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</si>
  <si>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</si>
  <si>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</si>
  <si>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</si>
  <si>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</si>
  <si>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</si>
  <si>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</si>
  <si>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</si>
  <si>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</si>
  <si>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</si>
  <si>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</si>
  <si>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</si>
  <si>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</si>
  <si>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</si>
  <si>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</si>
  <si>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</si>
  <si>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</si>
  <si>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</si>
  <si>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</si>
  <si>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</si>
  <si>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</si>
  <si>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</si>
  <si>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</si>
  <si>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</si>
  <si>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</si>
  <si>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</si>
  <si>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</si>
  <si>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</si>
  <si>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</si>
  <si>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</si>
  <si>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</si>
  <si>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</si>
  <si>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</si>
  <si>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</si>
  <si>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</si>
  <si>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</si>
  <si>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</si>
  <si>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</si>
  <si>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</si>
  <si>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</si>
  <si>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</si>
  <si>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</si>
  <si>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</si>
  <si>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</si>
  <si>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</si>
  <si>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</si>
  <si>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</si>
  <si>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</si>
  <si>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</si>
  <si>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</si>
  <si>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</si>
  <si>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</si>
  <si>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</si>
  <si>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</si>
  <si>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</si>
  <si>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</si>
  <si>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</si>
  <si>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</si>
  <si>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</si>
  <si>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</si>
  <si>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     .12.2021 г. № 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</si>
  <si>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</si>
  <si>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</si>
  <si>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</si>
  <si>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</si>
  <si>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</si>
  <si>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</si>
  <si>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</si>
  <si>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</si>
  <si>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</si>
  <si>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</si>
  <si>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 доходов  бюджета Тернейского муниципального округа  на 2022 год и плановый  период 2023 и 2024 годов</t>
  </si>
  <si>
    <t xml:space="preserve">Приложение № 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</si>
</sst>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/>
    </xf>
    <xf numFmtId="0" fontId="2" fillId="0" borderId="0" xfId="0" applyFont="1" applyFill="1" applyBorder="1"/>
    <xf numFmtId="43" fontId="0" fillId="0" borderId="0" xfId="1" applyFont="1" applyFill="1" applyBorder="1"/>
    <xf numFmtId="0" fontId="0" fillId="0" borderId="0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5"/>
  <sheetViews>
    <sheetView tabSelected="1" zoomScaleNormal="100" workbookViewId="0">
      <selection activeCell="D5" sqref="D5:E5"/>
    </sheetView>
  </sheetViews>
  <sheetFormatPr defaultRowHeight="13.2" x14ac:dyDescent="0.25"/>
  <cols>
    <col min="1" max="1" width="24.5546875" customWidth="1"/>
    <col min="2" max="2" width="54.33203125" customWidth="1"/>
    <col min="3" max="4" width="15" customWidth="1"/>
    <col min="5" max="5" width="16.44140625" customWidth="1"/>
    <col min="6" max="7" width="17" customWidth="1"/>
  </cols>
  <sheetData>
    <row r="1" spans="1:6" ht="1.5" customHeight="1" x14ac:dyDescent="0.25">
      <c r="A1" s="14"/>
      <c r="B1" s="26"/>
      <c r="C1" s="26"/>
      <c r="D1" s="26"/>
      <c r="E1" s="26"/>
      <c r="F1" s="41"/>
    </row>
    <row r="2" spans="1:6" ht="12" customHeight="1" x14ac:dyDescent="0.3">
      <c r="A2" s="15"/>
      <c r="B2" s="28"/>
      <c r="C2" s="28"/>
      <c r="D2" s="27"/>
      <c r="E2" s="27"/>
      <c r="F2" s="41"/>
    </row>
    <row r="3" spans="1:6" ht="12" customHeight="1" x14ac:dyDescent="0.3">
      <c r="A3" s="15"/>
      <c r="B3" s="27"/>
      <c r="C3" s="27"/>
      <c r="D3" s="27"/>
      <c r="E3" s="27"/>
      <c r="F3" s="41"/>
    </row>
    <row r="4" spans="1:6" ht="12" customHeight="1" x14ac:dyDescent="0.3">
      <c r="A4" s="15"/>
      <c r="B4" s="41"/>
      <c r="C4" s="41"/>
      <c r="D4" s="30" t="s">
        <v>212</v>
      </c>
      <c r="E4" s="30"/>
      <c r="F4" s="41"/>
    </row>
    <row r="5" spans="1:6" ht="12" customHeight="1" x14ac:dyDescent="0.3">
      <c r="A5" s="15"/>
      <c r="B5" s="41"/>
      <c r="C5" s="41"/>
      <c r="D5" s="29" t="s">
        <v>66</v>
      </c>
      <c r="E5" s="29"/>
      <c r="F5" s="41"/>
    </row>
    <row r="6" spans="1:6" ht="12" customHeight="1" x14ac:dyDescent="0.3">
      <c r="A6" s="15"/>
      <c r="B6" s="41"/>
      <c r="C6" s="41"/>
      <c r="D6" s="30" t="s">
        <v>160</v>
      </c>
      <c r="E6" s="30"/>
      <c r="F6" s="41"/>
    </row>
    <row r="7" spans="1:6" ht="12" customHeight="1" x14ac:dyDescent="0.3">
      <c r="A7" s="15"/>
      <c r="B7" s="41"/>
      <c r="C7" s="41"/>
      <c r="D7" s="30" t="s">
        <v>183</v>
      </c>
      <c r="E7" s="30"/>
      <c r="F7" s="41"/>
    </row>
    <row r="8" spans="1:6" ht="15" customHeight="1" x14ac:dyDescent="0.3">
      <c r="A8" s="15"/>
      <c r="B8" s="41"/>
      <c r="C8" s="41"/>
      <c r="D8" s="30" t="s">
        <v>200</v>
      </c>
      <c r="E8" s="30"/>
      <c r="F8" s="41"/>
    </row>
    <row r="9" spans="1:6" ht="15.6" x14ac:dyDescent="0.25">
      <c r="A9" s="38" t="s">
        <v>19</v>
      </c>
      <c r="B9" s="39"/>
      <c r="C9" s="39"/>
      <c r="D9" s="40"/>
      <c r="E9" s="40"/>
      <c r="F9" s="41"/>
    </row>
    <row r="10" spans="1:6" ht="25.95" customHeight="1" x14ac:dyDescent="0.25">
      <c r="A10" s="38" t="s">
        <v>211</v>
      </c>
      <c r="B10" s="38"/>
      <c r="C10" s="38"/>
      <c r="D10" s="38"/>
      <c r="E10" s="38"/>
      <c r="F10" s="41"/>
    </row>
    <row r="11" spans="1:6" x14ac:dyDescent="0.25">
      <c r="A11" s="26"/>
      <c r="B11" s="41"/>
      <c r="C11" s="26"/>
      <c r="D11" s="26"/>
      <c r="E11" s="26" t="s">
        <v>96</v>
      </c>
      <c r="F11" s="41"/>
    </row>
    <row r="12" spans="1:6" ht="21" customHeight="1" x14ac:dyDescent="0.25">
      <c r="A12" s="42" t="s">
        <v>0</v>
      </c>
      <c r="B12" s="43" t="s">
        <v>33</v>
      </c>
      <c r="C12" s="44" t="s">
        <v>161</v>
      </c>
      <c r="D12" s="44"/>
      <c r="E12" s="44"/>
      <c r="F12" s="41"/>
    </row>
    <row r="13" spans="1:6" ht="25.2" customHeight="1" x14ac:dyDescent="0.25">
      <c r="A13" s="45"/>
      <c r="B13" s="46"/>
      <c r="C13" s="47">
        <v>2022</v>
      </c>
      <c r="D13" s="47">
        <v>2023</v>
      </c>
      <c r="E13" s="47">
        <v>2024</v>
      </c>
      <c r="F13" s="41"/>
    </row>
    <row r="14" spans="1:6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1"/>
    </row>
    <row r="15" spans="1:6" s="2" customFormat="1" ht="18.75" customHeight="1" x14ac:dyDescent="0.25">
      <c r="A15" s="16" t="s">
        <v>2</v>
      </c>
      <c r="B15" s="17" t="s">
        <v>30</v>
      </c>
      <c r="C15" s="49">
        <f>C16+C28+C36+C42+C47+C59+C68+C66+C23+C71</f>
        <v>218995865</v>
      </c>
      <c r="D15" s="49">
        <f>D16+D28+D36+D42+D47+D59+D68+D66+D23+D71</f>
        <v>210795511</v>
      </c>
      <c r="E15" s="49">
        <f>E16+E28+E36+E42+E47+E59+E68+E66+E23+E71</f>
        <v>209790605</v>
      </c>
      <c r="F15" s="50"/>
    </row>
    <row r="16" spans="1:6" s="3" customFormat="1" ht="19.5" customHeight="1" x14ac:dyDescent="0.3">
      <c r="A16" s="18" t="s">
        <v>3</v>
      </c>
      <c r="B16" s="17" t="s">
        <v>4</v>
      </c>
      <c r="C16" s="49">
        <f>C17</f>
        <v>159558665</v>
      </c>
      <c r="D16" s="49">
        <f>D17</f>
        <v>149339581</v>
      </c>
      <c r="E16" s="49">
        <f>E17</f>
        <v>146566675</v>
      </c>
      <c r="F16" s="51"/>
    </row>
    <row r="17" spans="1:6" s="2" customFormat="1" ht="20.25" customHeight="1" x14ac:dyDescent="0.25">
      <c r="A17" s="19" t="s">
        <v>5</v>
      </c>
      <c r="B17" s="52" t="s">
        <v>6</v>
      </c>
      <c r="C17" s="20">
        <f>C18+C19+C20+C21+C22</f>
        <v>159558665</v>
      </c>
      <c r="D17" s="20">
        <f t="shared" ref="D17:E17" si="0">D18+D19+D20+D21+D22</f>
        <v>149339581</v>
      </c>
      <c r="E17" s="20">
        <f t="shared" si="0"/>
        <v>146566675</v>
      </c>
      <c r="F17" s="50"/>
    </row>
    <row r="18" spans="1:6" s="2" customFormat="1" ht="39" customHeight="1" x14ac:dyDescent="0.25">
      <c r="A18" s="19" t="s">
        <v>34</v>
      </c>
      <c r="B18" s="52" t="s">
        <v>84</v>
      </c>
      <c r="C18" s="20">
        <v>149397117</v>
      </c>
      <c r="D18" s="20">
        <v>139802971</v>
      </c>
      <c r="E18" s="20">
        <v>137195326</v>
      </c>
      <c r="F18" s="50"/>
    </row>
    <row r="19" spans="1:6" s="2" customFormat="1" ht="59.25" customHeight="1" x14ac:dyDescent="0.25">
      <c r="A19" s="19" t="s">
        <v>85</v>
      </c>
      <c r="B19" s="52" t="s">
        <v>86</v>
      </c>
      <c r="C19" s="20">
        <v>1158899</v>
      </c>
      <c r="D19" s="20">
        <v>1084475</v>
      </c>
      <c r="E19" s="20">
        <v>1064247</v>
      </c>
      <c r="F19" s="50"/>
    </row>
    <row r="20" spans="1:6" s="2" customFormat="1" ht="34.950000000000003" customHeight="1" x14ac:dyDescent="0.25">
      <c r="A20" s="19" t="s">
        <v>87</v>
      </c>
      <c r="B20" s="52" t="s">
        <v>88</v>
      </c>
      <c r="C20" s="20">
        <v>834244</v>
      </c>
      <c r="D20" s="20">
        <v>780669</v>
      </c>
      <c r="E20" s="20">
        <v>766108</v>
      </c>
      <c r="F20" s="50"/>
    </row>
    <row r="21" spans="1:6" s="2" customFormat="1" ht="49.2" customHeight="1" x14ac:dyDescent="0.25">
      <c r="A21" s="19" t="s">
        <v>89</v>
      </c>
      <c r="B21" s="52" t="s">
        <v>90</v>
      </c>
      <c r="C21" s="20">
        <v>2251040</v>
      </c>
      <c r="D21" s="20">
        <v>2106480</v>
      </c>
      <c r="E21" s="20">
        <v>2067190</v>
      </c>
      <c r="F21" s="50"/>
    </row>
    <row r="22" spans="1:6" s="2" customFormat="1" ht="42" customHeight="1" x14ac:dyDescent="0.25">
      <c r="A22" s="53" t="s">
        <v>192</v>
      </c>
      <c r="B22" s="54" t="s">
        <v>191</v>
      </c>
      <c r="C22" s="55">
        <v>5917365</v>
      </c>
      <c r="D22" s="56">
        <v>5564986</v>
      </c>
      <c r="E22" s="56">
        <v>5473804</v>
      </c>
      <c r="F22" s="50"/>
    </row>
    <row r="23" spans="1:6" s="2" customFormat="1" ht="25.5" customHeight="1" x14ac:dyDescent="0.25">
      <c r="A23" s="18" t="s">
        <v>102</v>
      </c>
      <c r="B23" s="17" t="s">
        <v>62</v>
      </c>
      <c r="C23" s="49">
        <f>C24</f>
        <v>21150420</v>
      </c>
      <c r="D23" s="49">
        <f>D24</f>
        <v>22425650</v>
      </c>
      <c r="E23" s="49">
        <f>E24</f>
        <v>22425650</v>
      </c>
      <c r="F23" s="50"/>
    </row>
    <row r="24" spans="1:6" s="2" customFormat="1" ht="21.75" customHeight="1" x14ac:dyDescent="0.25">
      <c r="A24" s="48" t="s">
        <v>63</v>
      </c>
      <c r="B24" s="52" t="s">
        <v>64</v>
      </c>
      <c r="C24" s="57">
        <f>SUM(C25:C27)</f>
        <v>21150420</v>
      </c>
      <c r="D24" s="57">
        <f>SUM(D25:D27)</f>
        <v>22425650</v>
      </c>
      <c r="E24" s="57">
        <f>SUM(E25:E27)</f>
        <v>22425650</v>
      </c>
      <c r="F24" s="50"/>
    </row>
    <row r="25" spans="1:6" s="2" customFormat="1" ht="38.25" customHeight="1" x14ac:dyDescent="0.25">
      <c r="A25" s="48" t="s">
        <v>73</v>
      </c>
      <c r="B25" s="52" t="s">
        <v>74</v>
      </c>
      <c r="C25" s="57">
        <v>9711510</v>
      </c>
      <c r="D25" s="20">
        <v>10297510</v>
      </c>
      <c r="E25" s="20">
        <v>10297510</v>
      </c>
      <c r="F25" s="50"/>
    </row>
    <row r="26" spans="1:6" s="2" customFormat="1" ht="43.5" customHeight="1" x14ac:dyDescent="0.25">
      <c r="A26" s="48" t="s">
        <v>81</v>
      </c>
      <c r="B26" s="52" t="s">
        <v>82</v>
      </c>
      <c r="C26" s="57">
        <v>55350</v>
      </c>
      <c r="D26" s="20">
        <v>58230</v>
      </c>
      <c r="E26" s="58">
        <v>58230</v>
      </c>
      <c r="F26" s="50"/>
    </row>
    <row r="27" spans="1:6" s="2" customFormat="1" ht="44.25" customHeight="1" x14ac:dyDescent="0.25">
      <c r="A27" s="48" t="s">
        <v>75</v>
      </c>
      <c r="B27" s="52" t="s">
        <v>76</v>
      </c>
      <c r="C27" s="57">
        <v>11383560</v>
      </c>
      <c r="D27" s="20">
        <v>12069910</v>
      </c>
      <c r="E27" s="20">
        <v>12069910</v>
      </c>
      <c r="F27" s="50"/>
    </row>
    <row r="28" spans="1:6" s="3" customFormat="1" ht="15.75" customHeight="1" x14ac:dyDescent="0.3">
      <c r="A28" s="59" t="s">
        <v>7</v>
      </c>
      <c r="B28" s="60" t="s">
        <v>8</v>
      </c>
      <c r="C28" s="61">
        <f>C32+C34+C29</f>
        <v>8463760</v>
      </c>
      <c r="D28" s="61">
        <f t="shared" ref="D28:E28" si="1">D32+D34+D29</f>
        <v>8535760</v>
      </c>
      <c r="E28" s="61">
        <f t="shared" si="1"/>
        <v>8577760</v>
      </c>
      <c r="F28" s="51"/>
    </row>
    <row r="29" spans="1:6" s="3" customFormat="1" ht="16.95" customHeight="1" x14ac:dyDescent="0.3">
      <c r="A29" s="62" t="s">
        <v>154</v>
      </c>
      <c r="B29" s="63" t="s">
        <v>155</v>
      </c>
      <c r="C29" s="20">
        <f>C30+C31</f>
        <v>6444760</v>
      </c>
      <c r="D29" s="20">
        <f>D30+D31</f>
        <v>6444760</v>
      </c>
      <c r="E29" s="20">
        <f>E30+E31</f>
        <v>6444760</v>
      </c>
      <c r="F29" s="51"/>
    </row>
    <row r="30" spans="1:6" s="3" customFormat="1" ht="18.75" customHeight="1" x14ac:dyDescent="0.3">
      <c r="A30" s="62" t="s">
        <v>157</v>
      </c>
      <c r="B30" s="63" t="s">
        <v>156</v>
      </c>
      <c r="C30" s="20">
        <v>3762330</v>
      </c>
      <c r="D30" s="20">
        <v>3762330</v>
      </c>
      <c r="E30" s="20">
        <v>3762330</v>
      </c>
      <c r="F30" s="51"/>
    </row>
    <row r="31" spans="1:6" s="3" customFormat="1" ht="27" customHeight="1" x14ac:dyDescent="0.3">
      <c r="A31" s="62" t="s">
        <v>158</v>
      </c>
      <c r="B31" s="63" t="s">
        <v>159</v>
      </c>
      <c r="C31" s="20">
        <v>2682430</v>
      </c>
      <c r="D31" s="20">
        <v>2682430</v>
      </c>
      <c r="E31" s="20">
        <v>2682430</v>
      </c>
      <c r="F31" s="51"/>
    </row>
    <row r="32" spans="1:6" s="2" customFormat="1" ht="21.6" customHeight="1" x14ac:dyDescent="0.25">
      <c r="A32" s="48" t="s">
        <v>91</v>
      </c>
      <c r="B32" s="52" t="s">
        <v>92</v>
      </c>
      <c r="C32" s="20">
        <f>C33</f>
        <v>744000</v>
      </c>
      <c r="D32" s="20">
        <f>D33</f>
        <v>770000</v>
      </c>
      <c r="E32" s="20">
        <f>E33</f>
        <v>780000</v>
      </c>
      <c r="F32" s="50"/>
    </row>
    <row r="33" spans="1:6" s="2" customFormat="1" ht="20.399999999999999" customHeight="1" x14ac:dyDescent="0.25">
      <c r="A33" s="48" t="s">
        <v>93</v>
      </c>
      <c r="B33" s="52" t="s">
        <v>92</v>
      </c>
      <c r="C33" s="20">
        <v>744000</v>
      </c>
      <c r="D33" s="20">
        <v>770000</v>
      </c>
      <c r="E33" s="20">
        <v>780000</v>
      </c>
      <c r="F33" s="50"/>
    </row>
    <row r="34" spans="1:6" s="2" customFormat="1" ht="20.399999999999999" customHeight="1" x14ac:dyDescent="0.25">
      <c r="A34" s="48" t="s">
        <v>94</v>
      </c>
      <c r="B34" s="52" t="s">
        <v>95</v>
      </c>
      <c r="C34" s="20">
        <f>C35</f>
        <v>1275000</v>
      </c>
      <c r="D34" s="20">
        <f>D35</f>
        <v>1321000</v>
      </c>
      <c r="E34" s="20">
        <f>E35</f>
        <v>1353000</v>
      </c>
      <c r="F34" s="50"/>
    </row>
    <row r="35" spans="1:6" s="2" customFormat="1" ht="25.2" customHeight="1" x14ac:dyDescent="0.25">
      <c r="A35" s="64" t="s">
        <v>152</v>
      </c>
      <c r="B35" s="65" t="s">
        <v>153</v>
      </c>
      <c r="C35" s="20">
        <v>1275000</v>
      </c>
      <c r="D35" s="20">
        <v>1321000</v>
      </c>
      <c r="E35" s="20">
        <v>1353000</v>
      </c>
      <c r="F35" s="50"/>
    </row>
    <row r="36" spans="1:6" s="3" customFormat="1" ht="18.75" customHeight="1" x14ac:dyDescent="0.3">
      <c r="A36" s="18" t="s">
        <v>9</v>
      </c>
      <c r="B36" s="17" t="s">
        <v>10</v>
      </c>
      <c r="C36" s="49">
        <f>C39+C37</f>
        <v>10630000</v>
      </c>
      <c r="D36" s="49">
        <f>D39+D37</f>
        <v>11266000</v>
      </c>
      <c r="E36" s="49">
        <f>E39+E37</f>
        <v>12956000</v>
      </c>
      <c r="F36" s="51"/>
    </row>
    <row r="37" spans="1:6" s="3" customFormat="1" ht="18.75" customHeight="1" x14ac:dyDescent="0.3">
      <c r="A37" s="66" t="s">
        <v>120</v>
      </c>
      <c r="B37" s="67" t="s">
        <v>121</v>
      </c>
      <c r="C37" s="20">
        <f>C38</f>
        <v>4453000</v>
      </c>
      <c r="D37" s="20">
        <f>D38</f>
        <v>5089000</v>
      </c>
      <c r="E37" s="20">
        <f>E38</f>
        <v>6779000</v>
      </c>
      <c r="F37" s="51"/>
    </row>
    <row r="38" spans="1:6" s="3" customFormat="1" ht="30" customHeight="1" x14ac:dyDescent="0.3">
      <c r="A38" s="48" t="s">
        <v>118</v>
      </c>
      <c r="B38" s="52" t="s">
        <v>119</v>
      </c>
      <c r="C38" s="20">
        <v>4453000</v>
      </c>
      <c r="D38" s="20">
        <v>5089000</v>
      </c>
      <c r="E38" s="20">
        <v>6779000</v>
      </c>
      <c r="F38" s="51"/>
    </row>
    <row r="39" spans="1:6" s="2" customFormat="1" ht="16.5" customHeight="1" x14ac:dyDescent="0.25">
      <c r="A39" s="68" t="s">
        <v>20</v>
      </c>
      <c r="B39" s="69" t="s">
        <v>21</v>
      </c>
      <c r="C39" s="20">
        <f>C40+C41</f>
        <v>6177000</v>
      </c>
      <c r="D39" s="20">
        <f>D40+D41</f>
        <v>6177000</v>
      </c>
      <c r="E39" s="20">
        <f>E40+E41</f>
        <v>6177000</v>
      </c>
      <c r="F39" s="50"/>
    </row>
    <row r="40" spans="1:6" s="2" customFormat="1" ht="32.4" customHeight="1" x14ac:dyDescent="0.25">
      <c r="A40" s="48" t="s">
        <v>114</v>
      </c>
      <c r="B40" s="52" t="s">
        <v>115</v>
      </c>
      <c r="C40" s="20">
        <v>5457000</v>
      </c>
      <c r="D40" s="20">
        <v>5457000</v>
      </c>
      <c r="E40" s="20">
        <v>5457000</v>
      </c>
      <c r="F40" s="50"/>
    </row>
    <row r="41" spans="1:6" s="2" customFormat="1" ht="31.2" customHeight="1" x14ac:dyDescent="0.25">
      <c r="A41" s="48" t="s">
        <v>116</v>
      </c>
      <c r="B41" s="52" t="s">
        <v>117</v>
      </c>
      <c r="C41" s="20">
        <v>720000</v>
      </c>
      <c r="D41" s="20">
        <v>720000</v>
      </c>
      <c r="E41" s="20">
        <v>720000</v>
      </c>
      <c r="F41" s="50"/>
    </row>
    <row r="42" spans="1:6" s="3" customFormat="1" ht="18" customHeight="1" x14ac:dyDescent="0.3">
      <c r="A42" s="18" t="s">
        <v>11</v>
      </c>
      <c r="B42" s="17" t="s">
        <v>79</v>
      </c>
      <c r="C42" s="49">
        <f>C43+C45</f>
        <v>950000</v>
      </c>
      <c r="D42" s="49">
        <f>D43+D45</f>
        <v>985000</v>
      </c>
      <c r="E42" s="49">
        <f>E43+E45</f>
        <v>1020000</v>
      </c>
      <c r="F42" s="51"/>
    </row>
    <row r="43" spans="1:6" s="2" customFormat="1" ht="24" customHeight="1" x14ac:dyDescent="0.25">
      <c r="A43" s="70" t="s">
        <v>22</v>
      </c>
      <c r="B43" s="71" t="s">
        <v>23</v>
      </c>
      <c r="C43" s="21">
        <f>C44</f>
        <v>910000</v>
      </c>
      <c r="D43" s="21">
        <f>D44</f>
        <v>945000</v>
      </c>
      <c r="E43" s="21">
        <f>E44</f>
        <v>980000</v>
      </c>
      <c r="F43" s="50"/>
    </row>
    <row r="44" spans="1:6" s="2" customFormat="1" ht="30" customHeight="1" x14ac:dyDescent="0.25">
      <c r="A44" s="70" t="s">
        <v>24</v>
      </c>
      <c r="B44" s="71" t="s">
        <v>65</v>
      </c>
      <c r="C44" s="21">
        <v>910000</v>
      </c>
      <c r="D44" s="21">
        <v>945000</v>
      </c>
      <c r="E44" s="21">
        <v>980000</v>
      </c>
      <c r="F44" s="50"/>
    </row>
    <row r="45" spans="1:6" s="2" customFormat="1" ht="32.4" customHeight="1" x14ac:dyDescent="0.25">
      <c r="A45" s="70" t="s">
        <v>122</v>
      </c>
      <c r="B45" s="71" t="s">
        <v>123</v>
      </c>
      <c r="C45" s="21">
        <f>C46</f>
        <v>40000</v>
      </c>
      <c r="D45" s="21">
        <f>D46</f>
        <v>40000</v>
      </c>
      <c r="E45" s="21">
        <f>E46</f>
        <v>40000</v>
      </c>
      <c r="F45" s="50"/>
    </row>
    <row r="46" spans="1:6" s="2" customFormat="1" ht="42.75" customHeight="1" x14ac:dyDescent="0.25">
      <c r="A46" s="70" t="s">
        <v>124</v>
      </c>
      <c r="B46" s="71" t="s">
        <v>125</v>
      </c>
      <c r="C46" s="21">
        <v>40000</v>
      </c>
      <c r="D46" s="21">
        <v>40000</v>
      </c>
      <c r="E46" s="21">
        <v>40000</v>
      </c>
      <c r="F46" s="50"/>
    </row>
    <row r="47" spans="1:6" s="3" customFormat="1" ht="37.950000000000003" customHeight="1" x14ac:dyDescent="0.3">
      <c r="A47" s="18" t="s">
        <v>12</v>
      </c>
      <c r="B47" s="72" t="s">
        <v>13</v>
      </c>
      <c r="C47" s="49">
        <f>C48+C55+C57</f>
        <v>8031380</v>
      </c>
      <c r="D47" s="49">
        <f>D48+D55+D57</f>
        <v>8031380</v>
      </c>
      <c r="E47" s="49">
        <f>E48+E55+E57</f>
        <v>8032380</v>
      </c>
      <c r="F47" s="51"/>
    </row>
    <row r="48" spans="1:6" s="2" customFormat="1" ht="45.75" customHeight="1" x14ac:dyDescent="0.25">
      <c r="A48" s="70" t="s">
        <v>14</v>
      </c>
      <c r="B48" s="73" t="s">
        <v>31</v>
      </c>
      <c r="C48" s="20">
        <f>C49+C51+C53</f>
        <v>5901380</v>
      </c>
      <c r="D48" s="20">
        <f>D49+D51+D53</f>
        <v>5901380</v>
      </c>
      <c r="E48" s="20">
        <f>E49+E51+E53</f>
        <v>5902380</v>
      </c>
      <c r="F48" s="50"/>
    </row>
    <row r="49" spans="1:6" s="2" customFormat="1" ht="33" customHeight="1" x14ac:dyDescent="0.25">
      <c r="A49" s="70" t="s">
        <v>136</v>
      </c>
      <c r="B49" s="73" t="s">
        <v>137</v>
      </c>
      <c r="C49" s="20">
        <f>C50</f>
        <v>4880010</v>
      </c>
      <c r="D49" s="20">
        <f>D50</f>
        <v>4880010</v>
      </c>
      <c r="E49" s="20">
        <f>E50</f>
        <v>4880010</v>
      </c>
      <c r="F49" s="50"/>
    </row>
    <row r="50" spans="1:6" s="2" customFormat="1" ht="55.5" customHeight="1" x14ac:dyDescent="0.25">
      <c r="A50" s="68" t="s">
        <v>126</v>
      </c>
      <c r="B50" s="74" t="s">
        <v>127</v>
      </c>
      <c r="C50" s="20">
        <v>4880010</v>
      </c>
      <c r="D50" s="20">
        <v>4880010</v>
      </c>
      <c r="E50" s="20">
        <v>4880010</v>
      </c>
      <c r="F50" s="50"/>
    </row>
    <row r="51" spans="1:6" s="2" customFormat="1" ht="45" customHeight="1" x14ac:dyDescent="0.25">
      <c r="A51" s="70" t="s">
        <v>78</v>
      </c>
      <c r="B51" s="73" t="s">
        <v>77</v>
      </c>
      <c r="C51" s="20">
        <f>C52</f>
        <v>334520</v>
      </c>
      <c r="D51" s="20">
        <f>D52</f>
        <v>334520</v>
      </c>
      <c r="E51" s="20">
        <f>E52</f>
        <v>335520</v>
      </c>
      <c r="F51" s="50"/>
    </row>
    <row r="52" spans="1:6" s="2" customFormat="1" ht="34.200000000000003" customHeight="1" x14ac:dyDescent="0.25">
      <c r="A52" s="68" t="s">
        <v>128</v>
      </c>
      <c r="B52" s="74" t="s">
        <v>129</v>
      </c>
      <c r="C52" s="20">
        <v>334520</v>
      </c>
      <c r="D52" s="20">
        <v>334520</v>
      </c>
      <c r="E52" s="20">
        <v>335520</v>
      </c>
      <c r="F52" s="50"/>
    </row>
    <row r="53" spans="1:6" s="2" customFormat="1" ht="26.4" x14ac:dyDescent="0.25">
      <c r="A53" s="48" t="s">
        <v>98</v>
      </c>
      <c r="B53" s="52" t="s">
        <v>99</v>
      </c>
      <c r="C53" s="20">
        <f>C54</f>
        <v>686850</v>
      </c>
      <c r="D53" s="20">
        <f>D54</f>
        <v>686850</v>
      </c>
      <c r="E53" s="20">
        <f>E54</f>
        <v>686850</v>
      </c>
      <c r="F53" s="50"/>
    </row>
    <row r="54" spans="1:6" s="2" customFormat="1" ht="33.6" customHeight="1" x14ac:dyDescent="0.25">
      <c r="A54" s="68" t="s">
        <v>130</v>
      </c>
      <c r="B54" s="74" t="s">
        <v>131</v>
      </c>
      <c r="C54" s="20">
        <v>686850</v>
      </c>
      <c r="D54" s="20">
        <v>686850</v>
      </c>
      <c r="E54" s="20">
        <v>686850</v>
      </c>
      <c r="F54" s="50"/>
    </row>
    <row r="55" spans="1:6" s="2" customFormat="1" ht="21.6" customHeight="1" x14ac:dyDescent="0.25">
      <c r="A55" s="68" t="s">
        <v>134</v>
      </c>
      <c r="B55" s="74" t="s">
        <v>135</v>
      </c>
      <c r="C55" s="20">
        <f>C56</f>
        <v>30000</v>
      </c>
      <c r="D55" s="20">
        <f>D56</f>
        <v>30000</v>
      </c>
      <c r="E55" s="20">
        <f>E56</f>
        <v>30000</v>
      </c>
      <c r="F55" s="50"/>
    </row>
    <row r="56" spans="1:6" s="2" customFormat="1" ht="33" customHeight="1" x14ac:dyDescent="0.25">
      <c r="A56" s="68" t="s">
        <v>132</v>
      </c>
      <c r="B56" s="74" t="s">
        <v>133</v>
      </c>
      <c r="C56" s="20">
        <v>30000</v>
      </c>
      <c r="D56" s="20">
        <v>30000</v>
      </c>
      <c r="E56" s="20">
        <v>30000</v>
      </c>
      <c r="F56" s="50"/>
    </row>
    <row r="57" spans="1:6" s="2" customFormat="1" ht="46.5" customHeight="1" x14ac:dyDescent="0.25">
      <c r="A57" s="70" t="s">
        <v>25</v>
      </c>
      <c r="B57" s="73" t="s">
        <v>32</v>
      </c>
      <c r="C57" s="20">
        <f>C58</f>
        <v>2100000</v>
      </c>
      <c r="D57" s="20">
        <f>D58</f>
        <v>2100000</v>
      </c>
      <c r="E57" s="20">
        <f>E58</f>
        <v>2100000</v>
      </c>
      <c r="F57" s="50"/>
    </row>
    <row r="58" spans="1:6" s="2" customFormat="1" ht="43.5" customHeight="1" x14ac:dyDescent="0.25">
      <c r="A58" s="70" t="s">
        <v>198</v>
      </c>
      <c r="B58" s="73" t="s">
        <v>199</v>
      </c>
      <c r="C58" s="20">
        <v>2100000</v>
      </c>
      <c r="D58" s="20">
        <v>2100000</v>
      </c>
      <c r="E58" s="20">
        <v>2100000</v>
      </c>
      <c r="F58" s="50"/>
    </row>
    <row r="59" spans="1:6" s="3" customFormat="1" ht="28.5" customHeight="1" x14ac:dyDescent="0.3">
      <c r="A59" s="18" t="s">
        <v>15</v>
      </c>
      <c r="B59" s="72" t="s">
        <v>16</v>
      </c>
      <c r="C59" s="49">
        <f>C60</f>
        <v>800000</v>
      </c>
      <c r="D59" s="49">
        <f>D60</f>
        <v>800000</v>
      </c>
      <c r="E59" s="49">
        <f>E60</f>
        <v>800000</v>
      </c>
      <c r="F59" s="51"/>
    </row>
    <row r="60" spans="1:6" s="2" customFormat="1" ht="29.25" customHeight="1" x14ac:dyDescent="0.25">
      <c r="A60" s="19" t="s">
        <v>17</v>
      </c>
      <c r="B60" s="52" t="s">
        <v>18</v>
      </c>
      <c r="C60" s="20">
        <f>C61+C62+C63</f>
        <v>800000</v>
      </c>
      <c r="D60" s="20">
        <f>SUM(D61:D63)</f>
        <v>800000</v>
      </c>
      <c r="E60" s="20">
        <f>SUM(E61:E63)</f>
        <v>800000</v>
      </c>
      <c r="F60" s="50"/>
    </row>
    <row r="61" spans="1:6" s="2" customFormat="1" ht="28.5" customHeight="1" x14ac:dyDescent="0.25">
      <c r="A61" s="48" t="s">
        <v>35</v>
      </c>
      <c r="B61" s="52" t="s">
        <v>36</v>
      </c>
      <c r="C61" s="20">
        <v>550000</v>
      </c>
      <c r="D61" s="20">
        <v>550000</v>
      </c>
      <c r="E61" s="20">
        <v>550000</v>
      </c>
      <c r="F61" s="50"/>
    </row>
    <row r="62" spans="1:6" s="2" customFormat="1" ht="15" customHeight="1" x14ac:dyDescent="0.25">
      <c r="A62" s="48" t="s">
        <v>37</v>
      </c>
      <c r="B62" s="52" t="s">
        <v>38</v>
      </c>
      <c r="C62" s="20">
        <v>20000</v>
      </c>
      <c r="D62" s="20">
        <v>20000</v>
      </c>
      <c r="E62" s="20">
        <v>20000</v>
      </c>
      <c r="F62" s="50"/>
    </row>
    <row r="63" spans="1:6" s="2" customFormat="1" ht="15" customHeight="1" x14ac:dyDescent="0.25">
      <c r="A63" s="48" t="s">
        <v>39</v>
      </c>
      <c r="B63" s="52" t="s">
        <v>40</v>
      </c>
      <c r="C63" s="20">
        <f>C64+C65</f>
        <v>230000</v>
      </c>
      <c r="D63" s="20">
        <f t="shared" ref="D63:E63" si="2">D64+D65</f>
        <v>230000</v>
      </c>
      <c r="E63" s="20">
        <f t="shared" si="2"/>
        <v>230000</v>
      </c>
      <c r="F63" s="50"/>
    </row>
    <row r="64" spans="1:6" s="2" customFormat="1" ht="18" customHeight="1" x14ac:dyDescent="0.25">
      <c r="A64" s="48" t="s">
        <v>193</v>
      </c>
      <c r="B64" s="52" t="s">
        <v>97</v>
      </c>
      <c r="C64" s="20">
        <v>50000</v>
      </c>
      <c r="D64" s="20">
        <v>50000</v>
      </c>
      <c r="E64" s="20">
        <v>50000</v>
      </c>
      <c r="F64" s="50"/>
    </row>
    <row r="65" spans="1:6" s="2" customFormat="1" ht="18" customHeight="1" x14ac:dyDescent="0.25">
      <c r="A65" s="48" t="s">
        <v>138</v>
      </c>
      <c r="B65" s="52" t="s">
        <v>151</v>
      </c>
      <c r="C65" s="20">
        <v>180000</v>
      </c>
      <c r="D65" s="20">
        <v>180000</v>
      </c>
      <c r="E65" s="20">
        <v>180000</v>
      </c>
      <c r="F65" s="50"/>
    </row>
    <row r="66" spans="1:6" s="2" customFormat="1" ht="18" customHeight="1" x14ac:dyDescent="0.25">
      <c r="A66" s="16" t="s">
        <v>29</v>
      </c>
      <c r="B66" s="22" t="s">
        <v>103</v>
      </c>
      <c r="C66" s="61">
        <f>C67</f>
        <v>9071640</v>
      </c>
      <c r="D66" s="61">
        <f>D67</f>
        <v>9073140</v>
      </c>
      <c r="E66" s="61">
        <f>E67</f>
        <v>9073140</v>
      </c>
      <c r="F66" s="50"/>
    </row>
    <row r="67" spans="1:6" s="2" customFormat="1" ht="22.2" customHeight="1" x14ac:dyDescent="0.25">
      <c r="A67" s="68" t="s">
        <v>139</v>
      </c>
      <c r="B67" s="75" t="s">
        <v>140</v>
      </c>
      <c r="C67" s="20">
        <v>9071640</v>
      </c>
      <c r="D67" s="20">
        <v>9073140</v>
      </c>
      <c r="E67" s="20">
        <v>9073140</v>
      </c>
      <c r="F67" s="50"/>
    </row>
    <row r="68" spans="1:6" s="2" customFormat="1" ht="20.25" customHeight="1" x14ac:dyDescent="0.25">
      <c r="A68" s="16" t="s">
        <v>26</v>
      </c>
      <c r="B68" s="22" t="s">
        <v>27</v>
      </c>
      <c r="C68" s="49">
        <f>C69</f>
        <v>88100</v>
      </c>
      <c r="D68" s="49">
        <f t="shared" ref="D68:E68" si="3">D69</f>
        <v>88100</v>
      </c>
      <c r="E68" s="49">
        <f t="shared" si="3"/>
        <v>88100</v>
      </c>
      <c r="F68" s="50"/>
    </row>
    <row r="69" spans="1:6" s="2" customFormat="1" ht="22.5" customHeight="1" x14ac:dyDescent="0.25">
      <c r="A69" s="19" t="s">
        <v>28</v>
      </c>
      <c r="B69" s="52" t="s">
        <v>80</v>
      </c>
      <c r="C69" s="20">
        <f t="shared" ref="C69:E69" si="4">C70</f>
        <v>88100</v>
      </c>
      <c r="D69" s="20">
        <f t="shared" si="4"/>
        <v>88100</v>
      </c>
      <c r="E69" s="20">
        <f t="shared" si="4"/>
        <v>88100</v>
      </c>
      <c r="F69" s="50"/>
    </row>
    <row r="70" spans="1:6" s="2" customFormat="1" ht="31.95" customHeight="1" x14ac:dyDescent="0.25">
      <c r="A70" s="68" t="s">
        <v>141</v>
      </c>
      <c r="B70" s="74" t="s">
        <v>142</v>
      </c>
      <c r="C70" s="20">
        <v>88100</v>
      </c>
      <c r="D70" s="20">
        <v>88100</v>
      </c>
      <c r="E70" s="20">
        <v>88100</v>
      </c>
      <c r="F70" s="50"/>
    </row>
    <row r="71" spans="1:6" s="2" customFormat="1" ht="24.6" customHeight="1" x14ac:dyDescent="0.25">
      <c r="A71" s="76" t="s">
        <v>100</v>
      </c>
      <c r="B71" s="17" t="s">
        <v>101</v>
      </c>
      <c r="C71" s="49">
        <f>C72+C78+C76</f>
        <v>251900</v>
      </c>
      <c r="D71" s="49">
        <f>D72+D78+D76</f>
        <v>250900</v>
      </c>
      <c r="E71" s="49">
        <f>E72+E78+E76</f>
        <v>250900</v>
      </c>
      <c r="F71" s="50"/>
    </row>
    <row r="72" spans="1:6" s="2" customFormat="1" ht="24" customHeight="1" x14ac:dyDescent="0.25">
      <c r="A72" s="48" t="s">
        <v>104</v>
      </c>
      <c r="B72" s="77" t="s">
        <v>105</v>
      </c>
      <c r="C72" s="20">
        <f>C73+C74+C75</f>
        <v>3900</v>
      </c>
      <c r="D72" s="20">
        <f>D73+D74+D75</f>
        <v>3900</v>
      </c>
      <c r="E72" s="20">
        <f>E73+E74+E75</f>
        <v>3900</v>
      </c>
      <c r="F72" s="50"/>
    </row>
    <row r="73" spans="1:6" s="2" customFormat="1" ht="45.75" customHeight="1" x14ac:dyDescent="0.25">
      <c r="A73" s="48" t="s">
        <v>106</v>
      </c>
      <c r="B73" s="77" t="s">
        <v>107</v>
      </c>
      <c r="C73" s="20">
        <v>150</v>
      </c>
      <c r="D73" s="20">
        <v>150</v>
      </c>
      <c r="E73" s="20">
        <v>150</v>
      </c>
      <c r="F73" s="50"/>
    </row>
    <row r="74" spans="1:6" s="2" customFormat="1" ht="54" customHeight="1" x14ac:dyDescent="0.25">
      <c r="A74" s="48" t="s">
        <v>108</v>
      </c>
      <c r="B74" s="77" t="s">
        <v>109</v>
      </c>
      <c r="C74" s="20">
        <v>3250</v>
      </c>
      <c r="D74" s="20">
        <v>3250</v>
      </c>
      <c r="E74" s="20">
        <v>3250</v>
      </c>
      <c r="F74" s="50"/>
    </row>
    <row r="75" spans="1:6" s="2" customFormat="1" ht="47.25" customHeight="1" x14ac:dyDescent="0.25">
      <c r="A75" s="48" t="s">
        <v>145</v>
      </c>
      <c r="B75" s="77" t="s">
        <v>146</v>
      </c>
      <c r="C75" s="20">
        <v>500</v>
      </c>
      <c r="D75" s="20">
        <v>500</v>
      </c>
      <c r="E75" s="20">
        <v>500</v>
      </c>
      <c r="F75" s="50"/>
    </row>
    <row r="76" spans="1:6" s="2" customFormat="1" ht="23.4" customHeight="1" x14ac:dyDescent="0.25">
      <c r="A76" s="48" t="s">
        <v>196</v>
      </c>
      <c r="B76" s="77" t="s">
        <v>197</v>
      </c>
      <c r="C76" s="20">
        <f>C77</f>
        <v>27000</v>
      </c>
      <c r="D76" s="20">
        <f t="shared" ref="D76:E76" si="5">D77</f>
        <v>27000</v>
      </c>
      <c r="E76" s="20">
        <f t="shared" si="5"/>
        <v>27000</v>
      </c>
      <c r="F76" s="50"/>
    </row>
    <row r="77" spans="1:6" s="2" customFormat="1" ht="28.2" customHeight="1" x14ac:dyDescent="0.25">
      <c r="A77" s="48" t="s">
        <v>194</v>
      </c>
      <c r="B77" s="77" t="s">
        <v>195</v>
      </c>
      <c r="C77" s="20">
        <v>27000</v>
      </c>
      <c r="D77" s="20">
        <v>27000</v>
      </c>
      <c r="E77" s="20">
        <v>27000</v>
      </c>
      <c r="F77" s="50"/>
    </row>
    <row r="78" spans="1:6" s="2" customFormat="1" ht="43.5" customHeight="1" x14ac:dyDescent="0.25">
      <c r="A78" s="48" t="s">
        <v>149</v>
      </c>
      <c r="B78" s="77" t="s">
        <v>150</v>
      </c>
      <c r="C78" s="20">
        <f>C79+C80</f>
        <v>221000</v>
      </c>
      <c r="D78" s="20">
        <f t="shared" ref="D78:E78" si="6">D79+D80</f>
        <v>220000</v>
      </c>
      <c r="E78" s="20">
        <f t="shared" si="6"/>
        <v>220000</v>
      </c>
      <c r="F78" s="50"/>
    </row>
    <row r="79" spans="1:6" s="2" customFormat="1" ht="42.75" customHeight="1" x14ac:dyDescent="0.25">
      <c r="A79" s="48" t="s">
        <v>147</v>
      </c>
      <c r="B79" s="77" t="s">
        <v>148</v>
      </c>
      <c r="C79" s="20">
        <v>220000</v>
      </c>
      <c r="D79" s="20">
        <v>220000</v>
      </c>
      <c r="E79" s="20">
        <v>220000</v>
      </c>
      <c r="F79" s="50"/>
    </row>
    <row r="80" spans="1:6" s="2" customFormat="1" ht="45.75" customHeight="1" x14ac:dyDescent="0.25">
      <c r="A80" s="48" t="s">
        <v>143</v>
      </c>
      <c r="B80" s="77" t="s">
        <v>144</v>
      </c>
      <c r="C80" s="20">
        <v>1000</v>
      </c>
      <c r="D80" s="20">
        <v>0</v>
      </c>
      <c r="E80" s="20">
        <v>0</v>
      </c>
      <c r="F80" s="50"/>
    </row>
    <row r="81" spans="1:7" s="4" customFormat="1" ht="22.2" customHeight="1" x14ac:dyDescent="0.25">
      <c r="A81" s="16" t="s">
        <v>67</v>
      </c>
      <c r="B81" s="17" t="s">
        <v>68</v>
      </c>
      <c r="C81" s="49">
        <f>C82</f>
        <v>540838120.98000002</v>
      </c>
      <c r="D81" s="49">
        <f>D82</f>
        <v>492024998.08000004</v>
      </c>
      <c r="E81" s="49">
        <f>E82</f>
        <v>398103870.68000001</v>
      </c>
      <c r="F81" s="78"/>
      <c r="G81" s="5"/>
    </row>
    <row r="82" spans="1:7" ht="26.25" customHeight="1" x14ac:dyDescent="0.25">
      <c r="A82" s="16" t="s">
        <v>69</v>
      </c>
      <c r="B82" s="22" t="s">
        <v>70</v>
      </c>
      <c r="C82" s="61">
        <f>C86+C92+C103+C83</f>
        <v>540838120.98000002</v>
      </c>
      <c r="D82" s="61">
        <f>D86+D92+D103+D83</f>
        <v>492024998.08000004</v>
      </c>
      <c r="E82" s="61">
        <f>E86+E92+E103+E83</f>
        <v>398103870.68000001</v>
      </c>
      <c r="F82" s="85"/>
      <c r="G82" s="1"/>
    </row>
    <row r="83" spans="1:7" ht="26.25" customHeight="1" x14ac:dyDescent="0.25">
      <c r="A83" s="79" t="s">
        <v>185</v>
      </c>
      <c r="B83" s="22" t="s">
        <v>186</v>
      </c>
      <c r="C83" s="61">
        <f>C84+C85</f>
        <v>126477384</v>
      </c>
      <c r="D83" s="61">
        <f>D84</f>
        <v>98373040</v>
      </c>
      <c r="E83" s="61">
        <f>E84</f>
        <v>98098083</v>
      </c>
      <c r="F83" s="85"/>
      <c r="G83" s="1"/>
    </row>
    <row r="84" spans="1:7" ht="25.95" customHeight="1" x14ac:dyDescent="0.25">
      <c r="A84" s="19" t="s">
        <v>208</v>
      </c>
      <c r="B84" s="52" t="s">
        <v>207</v>
      </c>
      <c r="C84" s="20">
        <v>106634384</v>
      </c>
      <c r="D84" s="20">
        <v>98373040</v>
      </c>
      <c r="E84" s="20">
        <v>98098083</v>
      </c>
      <c r="F84" s="85"/>
      <c r="G84" s="1"/>
    </row>
    <row r="85" spans="1:7" ht="25.95" customHeight="1" x14ac:dyDescent="0.25">
      <c r="A85" s="19" t="s">
        <v>190</v>
      </c>
      <c r="B85" s="52" t="s">
        <v>189</v>
      </c>
      <c r="C85" s="20">
        <v>19843000</v>
      </c>
      <c r="D85" s="20">
        <v>0</v>
      </c>
      <c r="E85" s="20">
        <v>0</v>
      </c>
      <c r="F85" s="85"/>
      <c r="G85" s="1"/>
    </row>
    <row r="86" spans="1:7" ht="27" customHeight="1" x14ac:dyDescent="0.25">
      <c r="A86" s="48" t="s">
        <v>110</v>
      </c>
      <c r="B86" s="80" t="s">
        <v>83</v>
      </c>
      <c r="C86" s="61">
        <f>C87+C89+C90+C91+C88</f>
        <v>171502563.62</v>
      </c>
      <c r="D86" s="61">
        <f>D87+D89+D90+D91+D88</f>
        <v>136295795.25000003</v>
      </c>
      <c r="E86" s="61">
        <f>E87+E89+E90+E91+E88</f>
        <v>16702568.390000001</v>
      </c>
      <c r="F86" s="85"/>
      <c r="G86" s="1"/>
    </row>
    <row r="87" spans="1:7" ht="33.75" customHeight="1" x14ac:dyDescent="0.25">
      <c r="A87" s="48" t="s">
        <v>206</v>
      </c>
      <c r="B87" s="74" t="s">
        <v>205</v>
      </c>
      <c r="C87" s="20">
        <v>144680714.28999999</v>
      </c>
      <c r="D87" s="20">
        <v>119992999.2</v>
      </c>
      <c r="E87" s="20">
        <v>0</v>
      </c>
      <c r="F87" s="85"/>
      <c r="G87" s="1"/>
    </row>
    <row r="88" spans="1:7" ht="33.75" customHeight="1" x14ac:dyDescent="0.25">
      <c r="A88" s="48" t="s">
        <v>210</v>
      </c>
      <c r="B88" s="74" t="s">
        <v>209</v>
      </c>
      <c r="C88" s="20">
        <v>0</v>
      </c>
      <c r="D88" s="20">
        <v>3952561.77</v>
      </c>
      <c r="E88" s="20">
        <v>3952561.77</v>
      </c>
      <c r="F88" s="85"/>
      <c r="G88" s="1"/>
    </row>
    <row r="89" spans="1:7" ht="18.75" customHeight="1" x14ac:dyDescent="0.25">
      <c r="A89" s="48" t="s">
        <v>162</v>
      </c>
      <c r="B89" s="74" t="s">
        <v>163</v>
      </c>
      <c r="C89" s="20">
        <v>3934471.77</v>
      </c>
      <c r="D89" s="20">
        <v>4349240.26</v>
      </c>
      <c r="E89" s="20">
        <v>4745589.9800000004</v>
      </c>
      <c r="F89" s="85"/>
      <c r="G89" s="1"/>
    </row>
    <row r="90" spans="1:7" ht="33.6" customHeight="1" x14ac:dyDescent="0.25">
      <c r="A90" s="48" t="s">
        <v>164</v>
      </c>
      <c r="B90" s="74" t="s">
        <v>165</v>
      </c>
      <c r="C90" s="20">
        <v>460952.38</v>
      </c>
      <c r="D90" s="20">
        <v>457529.76</v>
      </c>
      <c r="E90" s="20">
        <v>460952.38</v>
      </c>
      <c r="F90" s="85"/>
      <c r="G90" s="1"/>
    </row>
    <row r="91" spans="1:7" ht="21" customHeight="1" x14ac:dyDescent="0.25">
      <c r="A91" s="48" t="s">
        <v>166</v>
      </c>
      <c r="B91" s="52" t="s">
        <v>167</v>
      </c>
      <c r="C91" s="20">
        <v>22426425.18</v>
      </c>
      <c r="D91" s="20">
        <v>7543464.2599999998</v>
      </c>
      <c r="E91" s="20">
        <v>7543464.2599999998</v>
      </c>
      <c r="F91" s="85"/>
      <c r="G91" s="1"/>
    </row>
    <row r="92" spans="1:7" ht="22.5" customHeight="1" x14ac:dyDescent="0.25">
      <c r="A92" s="16" t="s">
        <v>111</v>
      </c>
      <c r="B92" s="22" t="s">
        <v>71</v>
      </c>
      <c r="C92" s="61">
        <f>C93+C94+C95+C96+C97+C98+C99+C100+C101+C102</f>
        <v>228818173.36000001</v>
      </c>
      <c r="D92" s="61">
        <f t="shared" ref="D92:E92" si="7">D93+D94+D95+D96+D97+D98+D99+D100+D101+D102</f>
        <v>243316162.82999998</v>
      </c>
      <c r="E92" s="61">
        <f t="shared" si="7"/>
        <v>255223219.28999999</v>
      </c>
      <c r="F92" s="85"/>
    </row>
    <row r="93" spans="1:7" ht="29.25" customHeight="1" x14ac:dyDescent="0.25">
      <c r="A93" s="19" t="s">
        <v>203</v>
      </c>
      <c r="B93" s="52" t="s">
        <v>204</v>
      </c>
      <c r="C93" s="20">
        <v>9728742.6300000008</v>
      </c>
      <c r="D93" s="20">
        <v>9728742.6300000008</v>
      </c>
      <c r="E93" s="20">
        <v>9728742.6300000008</v>
      </c>
      <c r="F93" s="85"/>
    </row>
    <row r="94" spans="1:7" ht="32.25" customHeight="1" x14ac:dyDescent="0.25">
      <c r="A94" s="19" t="s">
        <v>168</v>
      </c>
      <c r="B94" s="52" t="s">
        <v>201</v>
      </c>
      <c r="C94" s="20">
        <v>830194</v>
      </c>
      <c r="D94" s="20">
        <v>858180</v>
      </c>
      <c r="E94" s="20">
        <v>888424</v>
      </c>
      <c r="F94" s="85"/>
    </row>
    <row r="95" spans="1:7" ht="33.75" customHeight="1" x14ac:dyDescent="0.25">
      <c r="A95" s="19" t="s">
        <v>169</v>
      </c>
      <c r="B95" s="52" t="s">
        <v>170</v>
      </c>
      <c r="C95" s="20">
        <v>112473</v>
      </c>
      <c r="D95" s="20">
        <v>6692</v>
      </c>
      <c r="E95" s="20">
        <v>5949</v>
      </c>
      <c r="F95" s="85"/>
    </row>
    <row r="96" spans="1:7" ht="33.6" customHeight="1" x14ac:dyDescent="0.25">
      <c r="A96" s="19" t="s">
        <v>171</v>
      </c>
      <c r="B96" s="52" t="s">
        <v>172</v>
      </c>
      <c r="C96" s="20">
        <v>1074710.02</v>
      </c>
      <c r="D96" s="20">
        <v>986288.25</v>
      </c>
      <c r="E96" s="20">
        <v>1025739.49</v>
      </c>
      <c r="F96" s="85"/>
    </row>
    <row r="97" spans="1:6" ht="30.75" customHeight="1" x14ac:dyDescent="0.25">
      <c r="A97" s="23" t="s">
        <v>173</v>
      </c>
      <c r="B97" s="52" t="s">
        <v>174</v>
      </c>
      <c r="C97" s="20">
        <v>6354600</v>
      </c>
      <c r="D97" s="20">
        <v>6354600</v>
      </c>
      <c r="E97" s="20">
        <v>6354600</v>
      </c>
      <c r="F97" s="85"/>
    </row>
    <row r="98" spans="1:6" ht="25.5" customHeight="1" x14ac:dyDescent="0.25">
      <c r="A98" s="23" t="s">
        <v>175</v>
      </c>
      <c r="B98" s="73" t="s">
        <v>176</v>
      </c>
      <c r="C98" s="21">
        <v>1221654</v>
      </c>
      <c r="D98" s="21">
        <v>1221654</v>
      </c>
      <c r="E98" s="21">
        <v>1221654</v>
      </c>
      <c r="F98" s="85"/>
    </row>
    <row r="99" spans="1:6" ht="28.5" customHeight="1" x14ac:dyDescent="0.25">
      <c r="A99" s="23" t="s">
        <v>177</v>
      </c>
      <c r="B99" s="73" t="s">
        <v>178</v>
      </c>
      <c r="C99" s="21">
        <v>204006226.71000001</v>
      </c>
      <c r="D99" s="21">
        <v>218577576.94999999</v>
      </c>
      <c r="E99" s="21">
        <v>230319110.16999999</v>
      </c>
      <c r="F99" s="85"/>
    </row>
    <row r="100" spans="1:6" ht="42" customHeight="1" x14ac:dyDescent="0.25">
      <c r="A100" s="23" t="s">
        <v>179</v>
      </c>
      <c r="B100" s="73" t="s">
        <v>180</v>
      </c>
      <c r="C100" s="21">
        <v>2789526</v>
      </c>
      <c r="D100" s="21">
        <v>2789526</v>
      </c>
      <c r="E100" s="21">
        <v>2789526</v>
      </c>
      <c r="F100" s="85"/>
    </row>
    <row r="101" spans="1:6" ht="21.6" customHeight="1" x14ac:dyDescent="0.25">
      <c r="A101" s="23" t="s">
        <v>184</v>
      </c>
      <c r="B101" s="73" t="s">
        <v>202</v>
      </c>
      <c r="C101" s="21">
        <v>2434862</v>
      </c>
      <c r="D101" s="21">
        <v>2527718</v>
      </c>
      <c r="E101" s="21">
        <v>2624289</v>
      </c>
      <c r="F101" s="85"/>
    </row>
    <row r="102" spans="1:6" ht="21.6" customHeight="1" x14ac:dyDescent="0.25">
      <c r="A102" s="23" t="s">
        <v>188</v>
      </c>
      <c r="B102" s="73" t="s">
        <v>187</v>
      </c>
      <c r="C102" s="21">
        <v>265185</v>
      </c>
      <c r="D102" s="21">
        <v>265185</v>
      </c>
      <c r="E102" s="21">
        <v>265185</v>
      </c>
      <c r="F102" s="85"/>
    </row>
    <row r="103" spans="1:6" ht="22.95" customHeight="1" x14ac:dyDescent="0.25">
      <c r="A103" s="18" t="s">
        <v>113</v>
      </c>
      <c r="B103" s="17" t="s">
        <v>112</v>
      </c>
      <c r="C103" s="49">
        <f>C104</f>
        <v>14040000</v>
      </c>
      <c r="D103" s="49">
        <f>D104</f>
        <v>14040000</v>
      </c>
      <c r="E103" s="49">
        <f>E104</f>
        <v>28080000</v>
      </c>
      <c r="F103" s="85"/>
    </row>
    <row r="104" spans="1:6" ht="44.25" customHeight="1" x14ac:dyDescent="0.25">
      <c r="A104" s="23" t="s">
        <v>181</v>
      </c>
      <c r="B104" s="52" t="s">
        <v>182</v>
      </c>
      <c r="C104" s="20">
        <v>14040000</v>
      </c>
      <c r="D104" s="20">
        <v>14040000</v>
      </c>
      <c r="E104" s="20">
        <v>28080000</v>
      </c>
      <c r="F104" s="85"/>
    </row>
    <row r="105" spans="1:6" ht="18" customHeight="1" x14ac:dyDescent="0.25">
      <c r="A105" s="81"/>
      <c r="B105" s="82" t="s">
        <v>72</v>
      </c>
      <c r="C105" s="25">
        <f>C81+C15</f>
        <v>759833985.98000002</v>
      </c>
      <c r="D105" s="24">
        <f>D15+D81</f>
        <v>702820509.08000004</v>
      </c>
      <c r="E105" s="24">
        <f>E15+E81</f>
        <v>607894475.68000007</v>
      </c>
      <c r="F105" s="85"/>
    </row>
    <row r="106" spans="1:6" ht="17.399999999999999" x14ac:dyDescent="0.3">
      <c r="A106" s="83"/>
      <c r="B106" s="83"/>
      <c r="C106" s="83"/>
      <c r="D106" s="83"/>
      <c r="E106" s="84"/>
      <c r="F106" s="85"/>
    </row>
    <row r="107" spans="1:6" x14ac:dyDescent="0.25">
      <c r="A107" s="85"/>
      <c r="B107" s="85"/>
      <c r="C107" s="85"/>
      <c r="D107" s="85"/>
      <c r="E107" s="85"/>
      <c r="F107" s="85"/>
    </row>
    <row r="108" spans="1:6" x14ac:dyDescent="0.25">
      <c r="A108" s="85"/>
      <c r="B108" s="85"/>
      <c r="C108" s="85"/>
      <c r="D108" s="85"/>
      <c r="E108" s="85"/>
      <c r="F108" s="85"/>
    </row>
    <row r="109" spans="1:6" x14ac:dyDescent="0.25">
      <c r="A109" s="85"/>
      <c r="B109" s="85"/>
      <c r="C109" s="85"/>
      <c r="D109" s="85"/>
      <c r="E109" s="85"/>
      <c r="F109" s="85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</row>
    <row r="979" spans="1:6" x14ac:dyDescent="0.25">
      <c r="A979" s="1"/>
      <c r="B979" s="1"/>
      <c r="C979" s="1"/>
      <c r="D979" s="1"/>
      <c r="E979" s="1"/>
    </row>
    <row r="980" spans="1:6" x14ac:dyDescent="0.25">
      <c r="A980" s="1"/>
      <c r="B980" s="1"/>
      <c r="C980" s="1"/>
      <c r="D980" s="1"/>
      <c r="E980" s="1"/>
    </row>
    <row r="981" spans="1:6" x14ac:dyDescent="0.25">
      <c r="A981" s="1"/>
      <c r="B981" s="1"/>
      <c r="C981" s="1"/>
      <c r="D981" s="1"/>
      <c r="E981" s="1"/>
    </row>
    <row r="982" spans="1:6" x14ac:dyDescent="0.25">
      <c r="A982" s="1"/>
      <c r="B982" s="1"/>
      <c r="C982" s="1"/>
      <c r="D982" s="1"/>
      <c r="E982" s="1"/>
    </row>
    <row r="983" spans="1:6" x14ac:dyDescent="0.25">
      <c r="A983" s="1"/>
      <c r="B983" s="1"/>
      <c r="C983" s="1"/>
      <c r="D983" s="1"/>
      <c r="E983" s="1"/>
    </row>
    <row r="984" spans="1:6" x14ac:dyDescent="0.25">
      <c r="A984" s="1"/>
      <c r="B984" s="1"/>
      <c r="C984" s="1"/>
      <c r="D984" s="1"/>
      <c r="E984" s="1"/>
    </row>
    <row r="985" spans="1:6" x14ac:dyDescent="0.25">
      <c r="A985" s="1"/>
      <c r="B985" s="1"/>
      <c r="C985" s="1"/>
      <c r="D985" s="1"/>
      <c r="E985" s="1"/>
    </row>
  </sheetData>
  <mergeCells count="11">
    <mergeCell ref="A12:A13"/>
    <mergeCell ref="D4:E4"/>
    <mergeCell ref="A9:C9"/>
    <mergeCell ref="D8:E8"/>
    <mergeCell ref="D7:E7"/>
    <mergeCell ref="A10:E10"/>
    <mergeCell ref="B2:C2"/>
    <mergeCell ref="D5:E5"/>
    <mergeCell ref="D6:E6"/>
    <mergeCell ref="C12:E12"/>
    <mergeCell ref="B12:B13"/>
  </mergeCells>
  <phoneticPr fontId="0" type="noConversion"/>
  <pageMargins left="0.25" right="0.25" top="0.51" bottom="0.2" header="0.3" footer="0.3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32" t="s">
        <v>61</v>
      </c>
      <c r="B2" s="31"/>
      <c r="C2" s="31"/>
      <c r="D2" s="31"/>
      <c r="E2" s="31"/>
    </row>
    <row r="3" spans="1:7" ht="33" customHeight="1" x14ac:dyDescent="0.25">
      <c r="A3" s="8"/>
      <c r="B3" s="6"/>
      <c r="C3" s="6"/>
      <c r="D3" s="6" t="s">
        <v>55</v>
      </c>
      <c r="E3" s="6"/>
    </row>
    <row r="4" spans="1:7" ht="33" customHeight="1" x14ac:dyDescent="0.25">
      <c r="A4" s="33" t="s">
        <v>41</v>
      </c>
      <c r="B4" s="34" t="s">
        <v>53</v>
      </c>
      <c r="C4" s="34" t="s">
        <v>54</v>
      </c>
      <c r="D4" s="36" t="s">
        <v>1</v>
      </c>
      <c r="E4" s="35" t="s">
        <v>58</v>
      </c>
      <c r="F4" s="35"/>
      <c r="G4" s="35"/>
    </row>
    <row r="5" spans="1:7" ht="75" customHeight="1" x14ac:dyDescent="0.25">
      <c r="A5" s="33"/>
      <c r="B5" s="34"/>
      <c r="C5" s="34"/>
      <c r="D5" s="37"/>
      <c r="E5" s="7">
        <v>2014</v>
      </c>
      <c r="F5" s="7">
        <v>2015</v>
      </c>
      <c r="G5" s="7">
        <v>2016</v>
      </c>
    </row>
    <row r="6" spans="1:7" ht="15" x14ac:dyDescent="0.25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60</v>
      </c>
      <c r="D20" s="31" t="s">
        <v>59</v>
      </c>
      <c r="E20" s="31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Natalya</cp:lastModifiedBy>
  <cp:lastPrinted>2021-11-11T02:38:29Z</cp:lastPrinted>
  <dcterms:created xsi:type="dcterms:W3CDTF">2007-09-25T22:11:31Z</dcterms:created>
  <dcterms:modified xsi:type="dcterms:W3CDTF">2021-11-11T02:38:32Z</dcterms:modified>
</cp:coreProperties>
</file>