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5\ПРОЕКТ РЕшения 25-27  №3\Проект в МФ ПК\"/>
    </mc:Choice>
  </mc:AlternateContent>
  <xr:revisionPtr revIDLastSave="0" documentId="13_ncr:1_{711DA64A-A518-438A-B822-45AF1AAD119D}" xr6:coauthVersionLast="47" xr6:coauthVersionMax="47" xr10:uidLastSave="{00000000-0000-0000-0000-000000000000}"/>
  <bookViews>
    <workbookView xWindow="300" yWindow="24" windowWidth="22740" windowHeight="12336" xr2:uid="{00000000-000D-0000-FFFF-FFFF00000000}"/>
  </bookViews>
  <sheets>
    <sheet name="Документ" sheetId="2" r:id="rId1"/>
  </sheets>
  <definedNames>
    <definedName name="_xlnm._FilterDatabase" localSheetId="0" hidden="1">Документ!$A$15:$H$729</definedName>
    <definedName name="_xlnm.Print_Titles" localSheetId="0">Документ!$14:$14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04" i="2" l="1"/>
  <c r="F503" i="2" s="1"/>
  <c r="F502" i="2" s="1"/>
  <c r="H504" i="2"/>
  <c r="H503" i="2" s="1"/>
  <c r="H502" i="2" s="1"/>
  <c r="G504" i="2"/>
  <c r="G503" i="2" s="1"/>
  <c r="G502" i="2" s="1"/>
  <c r="G179" i="2" l="1"/>
  <c r="H179" i="2"/>
  <c r="G177" i="2"/>
  <c r="H177" i="2"/>
  <c r="G176" i="2" l="1"/>
  <c r="G175" i="2" s="1"/>
  <c r="H176" i="2"/>
  <c r="H175" i="2" s="1"/>
  <c r="G37" i="2"/>
  <c r="H37" i="2"/>
  <c r="H289" i="2" l="1"/>
  <c r="G289" i="2"/>
  <c r="F289" i="2"/>
  <c r="H286" i="2"/>
  <c r="G286" i="2"/>
  <c r="F286" i="2"/>
  <c r="F285" i="2" s="1"/>
  <c r="H305" i="2" l="1"/>
  <c r="H304" i="2" s="1"/>
  <c r="G305" i="2"/>
  <c r="G304" i="2" s="1"/>
  <c r="F305" i="2"/>
  <c r="F304" i="2" s="1"/>
  <c r="G423" i="2"/>
  <c r="G422" i="2" s="1"/>
  <c r="H423" i="2"/>
  <c r="H422" i="2" s="1"/>
  <c r="F423" i="2"/>
  <c r="F422" i="2" s="1"/>
  <c r="G420" i="2"/>
  <c r="G419" i="2" s="1"/>
  <c r="H420" i="2"/>
  <c r="H419" i="2" s="1"/>
  <c r="G418" i="2" l="1"/>
  <c r="H418" i="2"/>
  <c r="G188" i="2"/>
  <c r="G187" i="2" s="1"/>
  <c r="G186" i="2" s="1"/>
  <c r="G185" i="2" s="1"/>
  <c r="G184" i="2" s="1"/>
  <c r="H188" i="2"/>
  <c r="H187" i="2" s="1"/>
  <c r="H186" i="2" s="1"/>
  <c r="H185" i="2" s="1"/>
  <c r="H184" i="2" s="1"/>
  <c r="F188" i="2"/>
  <c r="F187" i="2" s="1"/>
  <c r="F186" i="2" s="1"/>
  <c r="F185" i="2" s="1"/>
  <c r="F184" i="2" s="1"/>
  <c r="G611" i="2"/>
  <c r="G610" i="2" s="1"/>
  <c r="H611" i="2"/>
  <c r="H610" i="2" s="1"/>
  <c r="F611" i="2"/>
  <c r="F610" i="2" s="1"/>
  <c r="H124" i="2" l="1"/>
  <c r="G124" i="2"/>
  <c r="F124" i="2"/>
  <c r="H723" i="2" l="1"/>
  <c r="H722" i="2" s="1"/>
  <c r="G723" i="2"/>
  <c r="G722" i="2" s="1"/>
  <c r="F723" i="2"/>
  <c r="F722" i="2" s="1"/>
  <c r="H720" i="2"/>
  <c r="G720" i="2"/>
  <c r="F720" i="2"/>
  <c r="H718" i="2"/>
  <c r="G718" i="2"/>
  <c r="F718" i="2"/>
  <c r="H710" i="2"/>
  <c r="H709" i="2" s="1"/>
  <c r="G710" i="2"/>
  <c r="G709" i="2" s="1"/>
  <c r="F710" i="2"/>
  <c r="F709" i="2" s="1"/>
  <c r="H707" i="2"/>
  <c r="G707" i="2"/>
  <c r="F707" i="2"/>
  <c r="H705" i="2"/>
  <c r="H704" i="2" s="1"/>
  <c r="G705" i="2"/>
  <c r="G704" i="2" s="1"/>
  <c r="F705" i="2"/>
  <c r="F704" i="2" s="1"/>
  <c r="F717" i="2" l="1"/>
  <c r="F716" i="2" s="1"/>
  <c r="F715" i="2" s="1"/>
  <c r="F714" i="2" s="1"/>
  <c r="F713" i="2" s="1"/>
  <c r="F712" i="2" s="1"/>
  <c r="H717" i="2"/>
  <c r="H716" i="2" s="1"/>
  <c r="H715" i="2" s="1"/>
  <c r="H714" i="2" s="1"/>
  <c r="H713" i="2" s="1"/>
  <c r="H712" i="2" s="1"/>
  <c r="F703" i="2"/>
  <c r="F702" i="2" s="1"/>
  <c r="F701" i="2" s="1"/>
  <c r="F700" i="2" s="1"/>
  <c r="F699" i="2" s="1"/>
  <c r="H703" i="2"/>
  <c r="H702" i="2" s="1"/>
  <c r="H701" i="2" s="1"/>
  <c r="H700" i="2" s="1"/>
  <c r="H699" i="2" s="1"/>
  <c r="G703" i="2"/>
  <c r="G702" i="2" s="1"/>
  <c r="G701" i="2" s="1"/>
  <c r="G700" i="2" s="1"/>
  <c r="G699" i="2" s="1"/>
  <c r="G717" i="2"/>
  <c r="G716" i="2" s="1"/>
  <c r="G715" i="2" s="1"/>
  <c r="G714" i="2" s="1"/>
  <c r="G713" i="2" s="1"/>
  <c r="G712" i="2" s="1"/>
  <c r="F463" i="2" l="1"/>
  <c r="F462" i="2" s="1"/>
  <c r="F437" i="2" l="1"/>
  <c r="F436" i="2" s="1"/>
  <c r="F435" i="2" s="1"/>
  <c r="F434" i="2" s="1"/>
  <c r="F173" i="2"/>
  <c r="F172" i="2" s="1"/>
  <c r="F170" i="2"/>
  <c r="F169" i="2" s="1"/>
  <c r="H460" i="2" l="1"/>
  <c r="H459" i="2" s="1"/>
  <c r="G460" i="2"/>
  <c r="G459" i="2" s="1"/>
  <c r="F460" i="2"/>
  <c r="F459" i="2" s="1"/>
  <c r="G51" i="2"/>
  <c r="H51" i="2"/>
  <c r="G49" i="2"/>
  <c r="H49" i="2"/>
  <c r="G48" i="2" l="1"/>
  <c r="G47" i="2" s="1"/>
  <c r="H48" i="2"/>
  <c r="H47" i="2" s="1"/>
  <c r="G46" i="2" l="1"/>
  <c r="G45" i="2" s="1"/>
  <c r="H46" i="2"/>
  <c r="H45" i="2" s="1"/>
  <c r="F103" i="2" l="1"/>
  <c r="F261" i="2" l="1"/>
  <c r="F260" i="2" s="1"/>
  <c r="F90" i="2" l="1"/>
  <c r="F89" i="2" s="1"/>
  <c r="F318" i="2"/>
  <c r="F317" i="2" s="1"/>
  <c r="F363" i="2" l="1"/>
  <c r="F362" i="2" s="1"/>
  <c r="F360" i="2"/>
  <c r="F359" i="2" s="1"/>
  <c r="F366" i="2"/>
  <c r="F365" i="2" s="1"/>
  <c r="F315" i="2"/>
  <c r="F314" i="2" s="1"/>
  <c r="F551" i="2"/>
  <c r="F550" i="2" s="1"/>
  <c r="F672" i="2"/>
  <c r="F671" i="2" s="1"/>
  <c r="F267" i="2"/>
  <c r="F266" i="2" s="1"/>
  <c r="H302" i="2"/>
  <c r="H301" i="2" s="1"/>
  <c r="G302" i="2"/>
  <c r="G301" i="2" s="1"/>
  <c r="F302" i="2"/>
  <c r="F301" i="2" s="1"/>
  <c r="F347" i="2"/>
  <c r="F346" i="2" s="1"/>
  <c r="F345" i="2" s="1"/>
  <c r="F344" i="2" s="1"/>
  <c r="G426" i="2"/>
  <c r="H300" i="2" l="1"/>
  <c r="H299" i="2" s="1"/>
  <c r="G300" i="2"/>
  <c r="G299" i="2" s="1"/>
  <c r="F300" i="2"/>
  <c r="F299" i="2" s="1"/>
  <c r="F67" i="2"/>
  <c r="F66" i="2" s="1"/>
  <c r="F65" i="2" s="1"/>
  <c r="F63" i="2"/>
  <c r="F62" i="2" s="1"/>
  <c r="F61" i="2" s="1"/>
  <c r="F543" i="2"/>
  <c r="F542" i="2" s="1"/>
  <c r="F541" i="2" s="1"/>
  <c r="F60" i="2" l="1"/>
  <c r="F337" i="2"/>
  <c r="F336" i="2" s="1"/>
  <c r="F335" i="2" s="1"/>
  <c r="F177" i="2" l="1"/>
  <c r="F179" i="2"/>
  <c r="F181" i="2"/>
  <c r="F176" i="2" l="1"/>
  <c r="F175" i="2" s="1"/>
  <c r="F167" i="2"/>
  <c r="F166" i="2" s="1"/>
  <c r="F165" i="2" s="1"/>
  <c r="F432" i="2" l="1"/>
  <c r="F431" i="2" s="1"/>
  <c r="F430" i="2" s="1"/>
  <c r="F77" i="2" l="1"/>
  <c r="F76" i="2" s="1"/>
  <c r="F75" i="2" s="1"/>
  <c r="F74" i="2" s="1"/>
  <c r="F157" i="2"/>
  <c r="F156" i="2" s="1"/>
  <c r="F328" i="2"/>
  <c r="F327" i="2" s="1"/>
  <c r="F326" i="2" s="1"/>
  <c r="F324" i="2"/>
  <c r="F323" i="2" s="1"/>
  <c r="F322" i="2" s="1"/>
  <c r="F321" i="2" l="1"/>
  <c r="F420" i="2"/>
  <c r="F419" i="2" s="1"/>
  <c r="F418" i="2" s="1"/>
  <c r="F87" i="2"/>
  <c r="F86" i="2" s="1"/>
  <c r="H548" i="2"/>
  <c r="G548" i="2"/>
  <c r="F548" i="2"/>
  <c r="F547" i="2" s="1"/>
  <c r="F546" i="2" s="1"/>
  <c r="H546" i="2"/>
  <c r="H545" i="2" s="1"/>
  <c r="G546" i="2"/>
  <c r="G545" i="2" s="1"/>
  <c r="F270" i="2" l="1"/>
  <c r="F269" i="2" s="1"/>
  <c r="G370" i="2"/>
  <c r="G369" i="2" s="1"/>
  <c r="F370" i="2"/>
  <c r="F369" i="2" s="1"/>
  <c r="H416" i="2"/>
  <c r="H415" i="2" s="1"/>
  <c r="G416" i="2"/>
  <c r="G415" i="2" s="1"/>
  <c r="F416" i="2"/>
  <c r="F415" i="2" s="1"/>
  <c r="H413" i="2"/>
  <c r="H412" i="2" s="1"/>
  <c r="F413" i="2"/>
  <c r="F412" i="2" s="1"/>
  <c r="F407" i="2"/>
  <c r="F406" i="2" s="1"/>
  <c r="G407" i="2"/>
  <c r="G406" i="2" s="1"/>
  <c r="H410" i="2"/>
  <c r="H409" i="2" s="1"/>
  <c r="G404" i="2"/>
  <c r="G403" i="2" s="1"/>
  <c r="F404" i="2"/>
  <c r="F403" i="2" s="1"/>
  <c r="G401" i="2"/>
  <c r="G400" i="2" s="1"/>
  <c r="F401" i="2"/>
  <c r="F400" i="2" s="1"/>
  <c r="H391" i="2"/>
  <c r="H390" i="2" s="1"/>
  <c r="H376" i="2"/>
  <c r="H375" i="2" s="1"/>
  <c r="F376" i="2"/>
  <c r="F375" i="2" s="1"/>
  <c r="F398" i="2"/>
  <c r="F397" i="2" s="1"/>
  <c r="F395" i="2"/>
  <c r="F394" i="2" s="1"/>
  <c r="F382" i="2"/>
  <c r="F381" i="2" s="1"/>
  <c r="F379" i="2"/>
  <c r="F378" i="2" s="1"/>
  <c r="H163" i="2"/>
  <c r="H162" i="2" s="1"/>
  <c r="G163" i="2"/>
  <c r="G162" i="2" s="1"/>
  <c r="F163" i="2"/>
  <c r="F162" i="2" s="1"/>
  <c r="H160" i="2"/>
  <c r="H159" i="2" s="1"/>
  <c r="G160" i="2"/>
  <c r="G159" i="2" s="1"/>
  <c r="F160" i="2"/>
  <c r="F159" i="2" s="1"/>
  <c r="F410" i="2"/>
  <c r="F409" i="2" s="1"/>
  <c r="F391" i="2"/>
  <c r="F390" i="2" s="1"/>
  <c r="H393" i="2" l="1"/>
  <c r="F393" i="2"/>
  <c r="H368" i="2"/>
  <c r="F545" i="2"/>
  <c r="H486" i="2" l="1"/>
  <c r="H485" i="2" s="1"/>
  <c r="G486" i="2"/>
  <c r="G485" i="2" s="1"/>
  <c r="F486" i="2"/>
  <c r="F485" i="2" s="1"/>
  <c r="I725" i="2" l="1"/>
  <c r="H373" i="2"/>
  <c r="H372" i="2" s="1"/>
  <c r="I727" i="2" l="1"/>
  <c r="I729" i="2" s="1"/>
  <c r="H357" i="2"/>
  <c r="H356" i="2" s="1"/>
  <c r="H355" i="2" s="1"/>
  <c r="H350" i="2" s="1"/>
  <c r="G425" i="2"/>
  <c r="F49" i="2"/>
  <c r="H428" i="2" l="1"/>
  <c r="H427" i="2" s="1"/>
  <c r="H426" i="2" s="1"/>
  <c r="H425" i="2" s="1"/>
  <c r="H349" i="2" s="1"/>
  <c r="F428" i="2"/>
  <c r="F427" i="2" s="1"/>
  <c r="F426" i="2" s="1"/>
  <c r="F425" i="2" s="1"/>
  <c r="H297" i="2"/>
  <c r="H296" i="2" s="1"/>
  <c r="H295" i="2" s="1"/>
  <c r="H294" i="2" s="1"/>
  <c r="G297" i="2"/>
  <c r="G296" i="2" s="1"/>
  <c r="G295" i="2" s="1"/>
  <c r="G294" i="2" s="1"/>
  <c r="F297" i="2"/>
  <c r="F296" i="2" s="1"/>
  <c r="F295" i="2" s="1"/>
  <c r="F294" i="2" s="1"/>
  <c r="F678" i="2"/>
  <c r="F677" i="2" s="1"/>
  <c r="H516" i="2" l="1"/>
  <c r="H515" i="2" s="1"/>
  <c r="H514" i="2" s="1"/>
  <c r="G516" i="2"/>
  <c r="G515" i="2" s="1"/>
  <c r="G514" i="2" s="1"/>
  <c r="F516" i="2"/>
  <c r="F515" i="2" s="1"/>
  <c r="F514" i="2" s="1"/>
  <c r="H333" i="2" l="1"/>
  <c r="H332" i="2" s="1"/>
  <c r="H331" i="2" s="1"/>
  <c r="H330" i="2" s="1"/>
  <c r="H320" i="2" s="1"/>
  <c r="G333" i="2"/>
  <c r="G332" i="2" s="1"/>
  <c r="G331" i="2" s="1"/>
  <c r="G330" i="2" s="1"/>
  <c r="G320" i="2" s="1"/>
  <c r="F675" i="2"/>
  <c r="F674" i="2" s="1"/>
  <c r="H292" i="2"/>
  <c r="H291" i="2" s="1"/>
  <c r="G292" i="2"/>
  <c r="G291" i="2" s="1"/>
  <c r="F292" i="2"/>
  <c r="F291" i="2" s="1"/>
  <c r="G227" i="2"/>
  <c r="G226" i="2" s="1"/>
  <c r="H227" i="2"/>
  <c r="H226" i="2" s="1"/>
  <c r="F227" i="2"/>
  <c r="F226" i="2" s="1"/>
  <c r="H258" i="2"/>
  <c r="H257" i="2" s="1"/>
  <c r="G258" i="2"/>
  <c r="G257" i="2" s="1"/>
  <c r="F258" i="2"/>
  <c r="F257" i="2" s="1"/>
  <c r="H255" i="2"/>
  <c r="H254" i="2" s="1"/>
  <c r="G255" i="2"/>
  <c r="G254" i="2" s="1"/>
  <c r="F255" i="2"/>
  <c r="F254" i="2" s="1"/>
  <c r="H252" i="2"/>
  <c r="H251" i="2" s="1"/>
  <c r="G252" i="2"/>
  <c r="G251" i="2" s="1"/>
  <c r="F252" i="2"/>
  <c r="F251" i="2" s="1"/>
  <c r="H243" i="2"/>
  <c r="H242" i="2" s="1"/>
  <c r="G243" i="2"/>
  <c r="G242" i="2" s="1"/>
  <c r="F243" i="2"/>
  <c r="F242" i="2" s="1"/>
  <c r="H685" i="2" l="1"/>
  <c r="H567" i="2"/>
  <c r="G685" i="2" l="1"/>
  <c r="G357" i="2" l="1"/>
  <c r="G356" i="2" s="1"/>
  <c r="G355" i="2" s="1"/>
  <c r="G43" i="2"/>
  <c r="G42" i="2" s="1"/>
  <c r="G41" i="2" s="1"/>
  <c r="G40" i="2" s="1"/>
  <c r="H43" i="2"/>
  <c r="H42" i="2" s="1"/>
  <c r="H41" i="2" s="1"/>
  <c r="H40" i="2" s="1"/>
  <c r="G112" i="2"/>
  <c r="H112" i="2"/>
  <c r="I18" i="2"/>
  <c r="F512" i="2" l="1"/>
  <c r="F511" i="2" s="1"/>
  <c r="F510" i="2" s="1"/>
  <c r="G557" i="2" l="1"/>
  <c r="G556" i="2" s="1"/>
  <c r="G555" i="2" s="1"/>
  <c r="G554" i="2" s="1"/>
  <c r="G553" i="2" s="1"/>
  <c r="H557" i="2"/>
  <c r="H556" i="2" s="1"/>
  <c r="H555" i="2" s="1"/>
  <c r="H554" i="2" s="1"/>
  <c r="H553" i="2" s="1"/>
  <c r="F557" i="2"/>
  <c r="F556" i="2" s="1"/>
  <c r="F555" i="2" s="1"/>
  <c r="F554" i="2" s="1"/>
  <c r="F553" i="2" s="1"/>
  <c r="G413" i="2" l="1"/>
  <c r="G412" i="2" s="1"/>
  <c r="G393" i="2" s="1"/>
  <c r="G534" i="2"/>
  <c r="G533" i="2" s="1"/>
  <c r="H534" i="2"/>
  <c r="F534" i="2"/>
  <c r="F533" i="2" s="1"/>
  <c r="G151" i="2" l="1"/>
  <c r="G150" i="2" s="1"/>
  <c r="H151" i="2"/>
  <c r="H150" i="2" s="1"/>
  <c r="F151" i="2"/>
  <c r="F150" i="2" s="1"/>
  <c r="F373" i="2"/>
  <c r="F372" i="2" s="1"/>
  <c r="G119" i="2"/>
  <c r="H119" i="2"/>
  <c r="F119" i="2"/>
  <c r="G288" i="2"/>
  <c r="H288" i="2"/>
  <c r="F288" i="2"/>
  <c r="G285" i="2"/>
  <c r="H285" i="2"/>
  <c r="G249" i="2" l="1"/>
  <c r="G248" i="2" s="1"/>
  <c r="H249" i="2"/>
  <c r="H248" i="2" s="1"/>
  <c r="F249" i="2"/>
  <c r="F248" i="2" s="1"/>
  <c r="G246" i="2"/>
  <c r="G245" i="2" s="1"/>
  <c r="H246" i="2"/>
  <c r="H245" i="2" s="1"/>
  <c r="F246" i="2"/>
  <c r="F245" i="2" s="1"/>
  <c r="G240" i="2"/>
  <c r="G239" i="2" s="1"/>
  <c r="H240" i="2"/>
  <c r="H239" i="2" s="1"/>
  <c r="F240" i="2"/>
  <c r="F239" i="2" s="1"/>
  <c r="G237" i="2"/>
  <c r="G236" i="2" s="1"/>
  <c r="H237" i="2"/>
  <c r="H236" i="2" s="1"/>
  <c r="F237" i="2"/>
  <c r="F236" i="2" s="1"/>
  <c r="H234" i="2"/>
  <c r="H233" i="2" s="1"/>
  <c r="G234" i="2"/>
  <c r="G233" i="2" s="1"/>
  <c r="F234" i="2"/>
  <c r="F233" i="2" s="1"/>
  <c r="H224" i="2"/>
  <c r="H223" i="2" s="1"/>
  <c r="G522" i="2"/>
  <c r="H522" i="2"/>
  <c r="F522" i="2"/>
  <c r="F685" i="2" l="1"/>
  <c r="H154" i="2" l="1"/>
  <c r="H153" i="2" s="1"/>
  <c r="G154" i="2"/>
  <c r="G153" i="2" s="1"/>
  <c r="F154" i="2"/>
  <c r="F153" i="2" s="1"/>
  <c r="H690" i="2" l="1"/>
  <c r="H689" i="2" s="1"/>
  <c r="G690" i="2"/>
  <c r="G689" i="2" s="1"/>
  <c r="F690" i="2"/>
  <c r="F689" i="2" s="1"/>
  <c r="H84" i="2" l="1"/>
  <c r="G84" i="2"/>
  <c r="F84" i="2"/>
  <c r="G388" i="2" l="1"/>
  <c r="G387" i="2" s="1"/>
  <c r="H388" i="2"/>
  <c r="H387" i="2" s="1"/>
  <c r="F388" i="2"/>
  <c r="F387" i="2" s="1"/>
  <c r="G373" i="2"/>
  <c r="G372" i="2" s="1"/>
  <c r="G368" i="2" s="1"/>
  <c r="G350" i="2" s="1"/>
  <c r="G349" i="2" s="1"/>
  <c r="G32" i="2" l="1"/>
  <c r="H32" i="2"/>
  <c r="F32" i="2"/>
  <c r="G385" i="2" l="1"/>
  <c r="G148" i="2" l="1"/>
  <c r="G147" i="2" s="1"/>
  <c r="G146" i="2" s="1"/>
  <c r="G145" i="2" s="1"/>
  <c r="H148" i="2"/>
  <c r="H147" i="2" s="1"/>
  <c r="H146" i="2" s="1"/>
  <c r="H145" i="2" s="1"/>
  <c r="G600" i="2"/>
  <c r="H600" i="2"/>
  <c r="G572" i="2"/>
  <c r="H572" i="2"/>
  <c r="G574" i="2"/>
  <c r="H574" i="2"/>
  <c r="G577" i="2"/>
  <c r="G576" i="2" s="1"/>
  <c r="H577" i="2"/>
  <c r="H576" i="2" s="1"/>
  <c r="G599" i="2" l="1"/>
  <c r="G598" i="2" s="1"/>
  <c r="H599" i="2"/>
  <c r="H598" i="2" s="1"/>
  <c r="H571" i="2"/>
  <c r="G571" i="2"/>
  <c r="G384" i="2"/>
  <c r="G312" i="2"/>
  <c r="G311" i="2" s="1"/>
  <c r="G310" i="2" s="1"/>
  <c r="G309" i="2" s="1"/>
  <c r="G308" i="2" s="1"/>
  <c r="H312" i="2"/>
  <c r="H311" i="2" s="1"/>
  <c r="H310" i="2" s="1"/>
  <c r="H309" i="2" s="1"/>
  <c r="H308" i="2" s="1"/>
  <c r="G93" i="2"/>
  <c r="H93" i="2"/>
  <c r="G28" i="2"/>
  <c r="H28" i="2"/>
  <c r="G22" i="2"/>
  <c r="H22" i="2"/>
  <c r="H144" i="2" l="1"/>
  <c r="H143" i="2" s="1"/>
  <c r="G144" i="2"/>
  <c r="G143" i="2" s="1"/>
  <c r="G95" i="2"/>
  <c r="H95" i="2"/>
  <c r="H97" i="2"/>
  <c r="H92" i="2" l="1"/>
  <c r="G132" i="2"/>
  <c r="G131" i="2" s="1"/>
  <c r="H132" i="2"/>
  <c r="H131" i="2" s="1"/>
  <c r="G100" i="2" l="1"/>
  <c r="G99" i="2" s="1"/>
  <c r="H100" i="2"/>
  <c r="H99" i="2" s="1"/>
  <c r="G103" i="2"/>
  <c r="G102" i="2" s="1"/>
  <c r="H103" i="2"/>
  <c r="H102" i="2" s="1"/>
  <c r="F102" i="2"/>
  <c r="H200" i="2" l="1"/>
  <c r="H199" i="2" s="1"/>
  <c r="H198" i="2" s="1"/>
  <c r="H197" i="2" s="1"/>
  <c r="H196" i="2" s="1"/>
  <c r="G200" i="2"/>
  <c r="G199" i="2" s="1"/>
  <c r="G198" i="2" s="1"/>
  <c r="G197" i="2" s="1"/>
  <c r="G196" i="2" s="1"/>
  <c r="G194" i="2"/>
  <c r="G193" i="2" s="1"/>
  <c r="G192" i="2" s="1"/>
  <c r="G191" i="2" s="1"/>
  <c r="G190" i="2" s="1"/>
  <c r="H194" i="2"/>
  <c r="H193" i="2" s="1"/>
  <c r="H192" i="2" s="1"/>
  <c r="H191" i="2" s="1"/>
  <c r="H190" i="2" s="1"/>
  <c r="G139" i="2"/>
  <c r="H139" i="2"/>
  <c r="G141" i="2"/>
  <c r="H141" i="2"/>
  <c r="H122" i="2"/>
  <c r="H121" i="2" s="1"/>
  <c r="G122" i="2"/>
  <c r="G121" i="2" s="1"/>
  <c r="G117" i="2"/>
  <c r="G116" i="2" s="1"/>
  <c r="H117" i="2"/>
  <c r="H116" i="2" s="1"/>
  <c r="G114" i="2"/>
  <c r="H114" i="2"/>
  <c r="G127" i="2"/>
  <c r="H127" i="2"/>
  <c r="G129" i="2"/>
  <c r="H129" i="2"/>
  <c r="H126" i="2" l="1"/>
  <c r="G126" i="2"/>
  <c r="H138" i="2"/>
  <c r="H137" i="2" s="1"/>
  <c r="H136" i="2" s="1"/>
  <c r="H135" i="2" s="1"/>
  <c r="H134" i="2" s="1"/>
  <c r="G138" i="2"/>
  <c r="G137" i="2" s="1"/>
  <c r="G136" i="2" s="1"/>
  <c r="G135" i="2" s="1"/>
  <c r="G134" i="2" s="1"/>
  <c r="H283" i="2"/>
  <c r="H282" i="2" s="1"/>
  <c r="G283" i="2"/>
  <c r="G282" i="2" s="1"/>
  <c r="H280" i="2"/>
  <c r="H279" i="2" s="1"/>
  <c r="G280" i="2"/>
  <c r="G279" i="2" s="1"/>
  <c r="G277" i="2"/>
  <c r="G276" i="2" s="1"/>
  <c r="H277" i="2"/>
  <c r="H276" i="2" s="1"/>
  <c r="G274" i="2"/>
  <c r="G273" i="2" s="1"/>
  <c r="H274" i="2"/>
  <c r="H273" i="2" s="1"/>
  <c r="H231" i="2"/>
  <c r="H230" i="2" s="1"/>
  <c r="H229" i="2" s="1"/>
  <c r="G231" i="2"/>
  <c r="G230" i="2" s="1"/>
  <c r="G229" i="2" s="1"/>
  <c r="H206" i="2"/>
  <c r="H205" i="2" s="1"/>
  <c r="G206" i="2"/>
  <c r="G205" i="2" s="1"/>
  <c r="H209" i="2"/>
  <c r="H208" i="2" s="1"/>
  <c r="G209" i="2"/>
  <c r="G208" i="2" s="1"/>
  <c r="H212" i="2"/>
  <c r="H211" i="2" s="1"/>
  <c r="G212" i="2"/>
  <c r="G211" i="2" s="1"/>
  <c r="H215" i="2"/>
  <c r="H214" i="2" s="1"/>
  <c r="G215" i="2"/>
  <c r="G214" i="2" s="1"/>
  <c r="H218" i="2"/>
  <c r="H217" i="2" s="1"/>
  <c r="G218" i="2"/>
  <c r="G217" i="2" s="1"/>
  <c r="H221" i="2"/>
  <c r="H220" i="2" s="1"/>
  <c r="G221" i="2"/>
  <c r="G220" i="2" s="1"/>
  <c r="G224" i="2"/>
  <c r="G223" i="2" s="1"/>
  <c r="F264" i="2"/>
  <c r="F263" i="2" s="1"/>
  <c r="H272" i="2" l="1"/>
  <c r="H204" i="2"/>
  <c r="G272" i="2"/>
  <c r="G204" i="2"/>
  <c r="H539" i="2"/>
  <c r="H538" i="2" s="1"/>
  <c r="H537" i="2" s="1"/>
  <c r="G539" i="2"/>
  <c r="G538" i="2" s="1"/>
  <c r="G537" i="2" s="1"/>
  <c r="G580" i="2"/>
  <c r="H580" i="2"/>
  <c r="G582" i="2"/>
  <c r="H582" i="2"/>
  <c r="H203" i="2" l="1"/>
  <c r="H202" i="2" s="1"/>
  <c r="H183" i="2" s="1"/>
  <c r="H536" i="2"/>
  <c r="G536" i="2"/>
  <c r="G579" i="2"/>
  <c r="G570" i="2" s="1"/>
  <c r="H579" i="2"/>
  <c r="H570" i="2" s="1"/>
  <c r="G21" i="2"/>
  <c r="G20" i="2" s="1"/>
  <c r="G19" i="2" s="1"/>
  <c r="G18" i="2" s="1"/>
  <c r="H21" i="2"/>
  <c r="H20" i="2" s="1"/>
  <c r="H19" i="2" s="1"/>
  <c r="H18" i="2" s="1"/>
  <c r="G30" i="2"/>
  <c r="G27" i="2" s="1"/>
  <c r="H30" i="2"/>
  <c r="H27" i="2" s="1"/>
  <c r="G35" i="2"/>
  <c r="G34" i="2" s="1"/>
  <c r="H35" i="2"/>
  <c r="H34" i="2" s="1"/>
  <c r="G39" i="2"/>
  <c r="H39" i="2"/>
  <c r="G57" i="2"/>
  <c r="G56" i="2" s="1"/>
  <c r="G55" i="2" s="1"/>
  <c r="G54" i="2" s="1"/>
  <c r="G53" i="2" s="1"/>
  <c r="H57" i="2"/>
  <c r="H56" i="2" s="1"/>
  <c r="H55" i="2" s="1"/>
  <c r="H54" i="2" s="1"/>
  <c r="H53" i="2" s="1"/>
  <c r="G72" i="2"/>
  <c r="G71" i="2" s="1"/>
  <c r="G70" i="2" s="1"/>
  <c r="G69" i="2" s="1"/>
  <c r="H72" i="2"/>
  <c r="H71" i="2" s="1"/>
  <c r="H70" i="2" s="1"/>
  <c r="H69" i="2" s="1"/>
  <c r="G82" i="2"/>
  <c r="G81" i="2" s="1"/>
  <c r="H82" i="2"/>
  <c r="H81" i="2" s="1"/>
  <c r="G97" i="2"/>
  <c r="G92" i="2" s="1"/>
  <c r="G107" i="2"/>
  <c r="H107" i="2"/>
  <c r="G109" i="2"/>
  <c r="H109" i="2"/>
  <c r="F109" i="2"/>
  <c r="G111" i="2"/>
  <c r="H111" i="2"/>
  <c r="G443" i="2"/>
  <c r="G442" i="2" s="1"/>
  <c r="H443" i="2"/>
  <c r="H442" i="2" s="1"/>
  <c r="G450" i="2"/>
  <c r="G449" i="2" s="1"/>
  <c r="H450" i="2"/>
  <c r="H449" i="2" s="1"/>
  <c r="G453" i="2"/>
  <c r="H453" i="2"/>
  <c r="G455" i="2"/>
  <c r="H455" i="2"/>
  <c r="G457" i="2"/>
  <c r="H457" i="2"/>
  <c r="G466" i="2"/>
  <c r="H466" i="2"/>
  <c r="G468" i="2"/>
  <c r="H468" i="2"/>
  <c r="G474" i="2"/>
  <c r="H474" i="2"/>
  <c r="G476" i="2"/>
  <c r="H476" i="2"/>
  <c r="G479" i="2"/>
  <c r="H479" i="2"/>
  <c r="G481" i="2"/>
  <c r="H481" i="2"/>
  <c r="G483" i="2"/>
  <c r="H483" i="2"/>
  <c r="G489" i="2"/>
  <c r="G488" i="2" s="1"/>
  <c r="H489" i="2"/>
  <c r="H488" i="2" s="1"/>
  <c r="G492" i="2"/>
  <c r="H492" i="2"/>
  <c r="G494" i="2"/>
  <c r="H494" i="2"/>
  <c r="G497" i="2"/>
  <c r="G496" i="2" s="1"/>
  <c r="H497" i="2"/>
  <c r="H496" i="2" s="1"/>
  <c r="G500" i="2"/>
  <c r="G499" i="2" s="1"/>
  <c r="H500" i="2"/>
  <c r="H499" i="2" s="1"/>
  <c r="G508" i="2"/>
  <c r="G507" i="2" s="1"/>
  <c r="H508" i="2"/>
  <c r="H507" i="2" s="1"/>
  <c r="G524" i="2"/>
  <c r="G521" i="2" s="1"/>
  <c r="H524" i="2"/>
  <c r="H521" i="2" s="1"/>
  <c r="G527" i="2"/>
  <c r="H527" i="2"/>
  <c r="G531" i="2"/>
  <c r="H531" i="2"/>
  <c r="G529" i="2"/>
  <c r="H529" i="2"/>
  <c r="G586" i="2"/>
  <c r="G585" i="2" s="1"/>
  <c r="G584" i="2" s="1"/>
  <c r="H586" i="2"/>
  <c r="H585" i="2" s="1"/>
  <c r="H584" i="2" s="1"/>
  <c r="G563" i="2"/>
  <c r="H563" i="2"/>
  <c r="G565" i="2"/>
  <c r="H565" i="2"/>
  <c r="G567" i="2"/>
  <c r="G591" i="2"/>
  <c r="H591" i="2"/>
  <c r="G593" i="2"/>
  <c r="H593" i="2"/>
  <c r="G604" i="2"/>
  <c r="H604" i="2"/>
  <c r="G608" i="2"/>
  <c r="G607" i="2" s="1"/>
  <c r="G606" i="2" s="1"/>
  <c r="H608" i="2"/>
  <c r="H607" i="2" s="1"/>
  <c r="H606" i="2" s="1"/>
  <c r="H615" i="2"/>
  <c r="H614" i="2" s="1"/>
  <c r="G615" i="2"/>
  <c r="G614" i="2" s="1"/>
  <c r="G618" i="2"/>
  <c r="H618" i="2"/>
  <c r="G620" i="2"/>
  <c r="H620" i="2"/>
  <c r="G622" i="2"/>
  <c r="H622" i="2"/>
  <c r="G626" i="2"/>
  <c r="G625" i="2" s="1"/>
  <c r="H626" i="2"/>
  <c r="H625" i="2" s="1"/>
  <c r="G629" i="2"/>
  <c r="H629" i="2"/>
  <c r="G631" i="2"/>
  <c r="H631" i="2"/>
  <c r="G638" i="2"/>
  <c r="G637" i="2" s="1"/>
  <c r="H638" i="2"/>
  <c r="H637" i="2" s="1"/>
  <c r="G644" i="2"/>
  <c r="G643" i="2" s="1"/>
  <c r="G642" i="2" s="1"/>
  <c r="G641" i="2" s="1"/>
  <c r="H644" i="2"/>
  <c r="H643" i="2" s="1"/>
  <c r="H642" i="2" s="1"/>
  <c r="H641" i="2" s="1"/>
  <c r="G649" i="2"/>
  <c r="G648" i="2" s="1"/>
  <c r="H649" i="2"/>
  <c r="H648" i="2" s="1"/>
  <c r="G653" i="2"/>
  <c r="H653" i="2"/>
  <c r="G655" i="2"/>
  <c r="H655" i="2"/>
  <c r="G658" i="2"/>
  <c r="G657" i="2" s="1"/>
  <c r="H658" i="2"/>
  <c r="H657" i="2" s="1"/>
  <c r="G665" i="2"/>
  <c r="H665" i="2"/>
  <c r="G667" i="2"/>
  <c r="H667" i="2"/>
  <c r="G669" i="2"/>
  <c r="H669" i="2"/>
  <c r="G687" i="2"/>
  <c r="G684" i="2" s="1"/>
  <c r="G683" i="2" s="1"/>
  <c r="H687" i="2"/>
  <c r="H684" i="2" s="1"/>
  <c r="H683" i="2" s="1"/>
  <c r="G697" i="2"/>
  <c r="G696" i="2" s="1"/>
  <c r="G695" i="2" s="1"/>
  <c r="G694" i="2" s="1"/>
  <c r="H697" i="2"/>
  <c r="H696" i="2" s="1"/>
  <c r="H695" i="2" s="1"/>
  <c r="H694" i="2" s="1"/>
  <c r="G26" i="2" l="1"/>
  <c r="G25" i="2" s="1"/>
  <c r="G24" i="2" s="1"/>
  <c r="G452" i="2"/>
  <c r="H478" i="2"/>
  <c r="H628" i="2"/>
  <c r="H624" i="2" s="1"/>
  <c r="G628" i="2"/>
  <c r="G624" i="2" s="1"/>
  <c r="H452" i="2"/>
  <c r="G478" i="2"/>
  <c r="H26" i="2"/>
  <c r="H25" i="2" s="1"/>
  <c r="H24" i="2" s="1"/>
  <c r="G636" i="2"/>
  <c r="G635" i="2" s="1"/>
  <c r="G634" i="2" s="1"/>
  <c r="H636" i="2"/>
  <c r="H635" i="2" s="1"/>
  <c r="H634" i="2" s="1"/>
  <c r="G106" i="2"/>
  <c r="G80" i="2" s="1"/>
  <c r="H682" i="2"/>
  <c r="H681" i="2" s="1"/>
  <c r="H680" i="2" s="1"/>
  <c r="G682" i="2"/>
  <c r="G681" i="2" s="1"/>
  <c r="G680" i="2" s="1"/>
  <c r="H693" i="2"/>
  <c r="H692" i="2" s="1"/>
  <c r="G693" i="2"/>
  <c r="G692" i="2" s="1"/>
  <c r="H603" i="2"/>
  <c r="H602" i="2" s="1"/>
  <c r="G603" i="2"/>
  <c r="G602" i="2" s="1"/>
  <c r="G562" i="2"/>
  <c r="G561" i="2" s="1"/>
  <c r="G560" i="2" s="1"/>
  <c r="H562" i="2"/>
  <c r="H561" i="2" s="1"/>
  <c r="H560" i="2" s="1"/>
  <c r="H473" i="2"/>
  <c r="H465" i="2"/>
  <c r="G465" i="2"/>
  <c r="H569" i="2"/>
  <c r="G569" i="2"/>
  <c r="H664" i="2"/>
  <c r="H663" i="2" s="1"/>
  <c r="H662" i="2" s="1"/>
  <c r="H661" i="2" s="1"/>
  <c r="H660" i="2" s="1"/>
  <c r="H617" i="2"/>
  <c r="H613" i="2" s="1"/>
  <c r="H590" i="2"/>
  <c r="H589" i="2" s="1"/>
  <c r="H588" i="2" s="1"/>
  <c r="H526" i="2"/>
  <c r="H520" i="2" s="1"/>
  <c r="H506" i="2"/>
  <c r="H441" i="2"/>
  <c r="H440" i="2" s="1"/>
  <c r="G664" i="2"/>
  <c r="G663" i="2" s="1"/>
  <c r="G662" i="2" s="1"/>
  <c r="G661" i="2" s="1"/>
  <c r="G660" i="2" s="1"/>
  <c r="G617" i="2"/>
  <c r="G613" i="2" s="1"/>
  <c r="G590" i="2"/>
  <c r="G589" i="2" s="1"/>
  <c r="G588" i="2" s="1"/>
  <c r="G526" i="2"/>
  <c r="G520" i="2" s="1"/>
  <c r="G506" i="2"/>
  <c r="G441" i="2"/>
  <c r="G440" i="2" s="1"/>
  <c r="H106" i="2"/>
  <c r="H80" i="2" s="1"/>
  <c r="H652" i="2"/>
  <c r="G652" i="2"/>
  <c r="G647" i="2" s="1"/>
  <c r="H491" i="2"/>
  <c r="G491" i="2"/>
  <c r="G473" i="2"/>
  <c r="G597" i="2" l="1"/>
  <c r="G596" i="2" s="1"/>
  <c r="G595" i="2" s="1"/>
  <c r="H597" i="2"/>
  <c r="H596" i="2" s="1"/>
  <c r="H595" i="2" s="1"/>
  <c r="H519" i="2"/>
  <c r="H518" i="2" s="1"/>
  <c r="G519" i="2"/>
  <c r="G518" i="2" s="1"/>
  <c r="G448" i="2"/>
  <c r="G447" i="2" s="1"/>
  <c r="G446" i="2" s="1"/>
  <c r="H448" i="2"/>
  <c r="H447" i="2" s="1"/>
  <c r="H446" i="2" s="1"/>
  <c r="H79" i="2"/>
  <c r="H59" i="2" s="1"/>
  <c r="H17" i="2" s="1"/>
  <c r="G79" i="2"/>
  <c r="G59" i="2" s="1"/>
  <c r="G17" i="2" s="1"/>
  <c r="G646" i="2"/>
  <c r="G640" i="2" s="1"/>
  <c r="G633" i="2" s="1"/>
  <c r="H647" i="2"/>
  <c r="H646" i="2" s="1"/>
  <c r="H640" i="2" s="1"/>
  <c r="H633" i="2" s="1"/>
  <c r="H472" i="2"/>
  <c r="H471" i="2" s="1"/>
  <c r="H470" i="2" s="1"/>
  <c r="G472" i="2"/>
  <c r="G471" i="2" s="1"/>
  <c r="G470" i="2" s="1"/>
  <c r="H559" i="2"/>
  <c r="G559" i="2"/>
  <c r="H439" i="2"/>
  <c r="H307" i="2" s="1"/>
  <c r="G439" i="2"/>
  <c r="G307" i="2" s="1"/>
  <c r="G203" i="2"/>
  <c r="G202" i="2" s="1"/>
  <c r="G183" i="2" s="1"/>
  <c r="F22" i="2" l="1"/>
  <c r="F28" i="2"/>
  <c r="F30" i="2"/>
  <c r="F35" i="2"/>
  <c r="F37" i="2"/>
  <c r="F43" i="2"/>
  <c r="F51" i="2"/>
  <c r="F57" i="2"/>
  <c r="F72" i="2"/>
  <c r="F82" i="2"/>
  <c r="F81" i="2" s="1"/>
  <c r="F93" i="2"/>
  <c r="F95" i="2"/>
  <c r="F97" i="2"/>
  <c r="F100" i="2"/>
  <c r="F107" i="2"/>
  <c r="F112" i="2"/>
  <c r="F114" i="2"/>
  <c r="F117" i="2"/>
  <c r="F116" i="2" s="1"/>
  <c r="F122" i="2"/>
  <c r="F121" i="2" s="1"/>
  <c r="F127" i="2"/>
  <c r="F129" i="2"/>
  <c r="F132" i="2"/>
  <c r="F139" i="2"/>
  <c r="F141" i="2"/>
  <c r="F148" i="2"/>
  <c r="F194" i="2"/>
  <c r="F200" i="2"/>
  <c r="F206" i="2"/>
  <c r="F209" i="2"/>
  <c r="F212" i="2"/>
  <c r="F215" i="2"/>
  <c r="F218" i="2"/>
  <c r="F221" i="2"/>
  <c r="F220" i="2" s="1"/>
  <c r="F224" i="2"/>
  <c r="F231" i="2"/>
  <c r="F274" i="2"/>
  <c r="F277" i="2"/>
  <c r="F280" i="2"/>
  <c r="F283" i="2"/>
  <c r="F312" i="2"/>
  <c r="F333" i="2"/>
  <c r="F342" i="2"/>
  <c r="F353" i="2"/>
  <c r="F357" i="2"/>
  <c r="F385" i="2"/>
  <c r="F443" i="2"/>
  <c r="F442" i="2" s="1"/>
  <c r="F441" i="2" s="1"/>
  <c r="F450" i="2"/>
  <c r="F453" i="2"/>
  <c r="F455" i="2"/>
  <c r="F457" i="2"/>
  <c r="F466" i="2"/>
  <c r="F468" i="2"/>
  <c r="F474" i="2"/>
  <c r="F476" i="2"/>
  <c r="F479" i="2"/>
  <c r="F481" i="2"/>
  <c r="F483" i="2"/>
  <c r="F489" i="2"/>
  <c r="F492" i="2"/>
  <c r="F494" i="2"/>
  <c r="F497" i="2"/>
  <c r="F500" i="2"/>
  <c r="F508" i="2"/>
  <c r="F524" i="2"/>
  <c r="F521" i="2" s="1"/>
  <c r="F527" i="2"/>
  <c r="F529" i="2"/>
  <c r="F531" i="2"/>
  <c r="F539" i="2"/>
  <c r="F572" i="2"/>
  <c r="F574" i="2"/>
  <c r="F577" i="2"/>
  <c r="F576" i="2" s="1"/>
  <c r="F580" i="2"/>
  <c r="F582" i="2"/>
  <c r="F586" i="2"/>
  <c r="F585" i="2" s="1"/>
  <c r="F563" i="2"/>
  <c r="F565" i="2"/>
  <c r="F567" i="2"/>
  <c r="F591" i="2"/>
  <c r="F593" i="2"/>
  <c r="F600" i="2"/>
  <c r="F604" i="2"/>
  <c r="F608" i="2"/>
  <c r="F615" i="2"/>
  <c r="H445" i="2" l="1"/>
  <c r="H16" i="2" s="1"/>
  <c r="H725" i="2" s="1"/>
  <c r="G445" i="2"/>
  <c r="G16" i="2" s="1"/>
  <c r="G725" i="2" s="1"/>
  <c r="F92" i="2"/>
  <c r="F27" i="2"/>
  <c r="F507" i="2"/>
  <c r="F478" i="2"/>
  <c r="F562" i="2"/>
  <c r="F561" i="2" s="1"/>
  <c r="F590" i="2"/>
  <c r="F499" i="2"/>
  <c r="F193" i="2"/>
  <c r="F496" i="2"/>
  <c r="F356" i="2"/>
  <c r="F355" i="2" s="1"/>
  <c r="F352" i="2"/>
  <c r="F131" i="2"/>
  <c r="F488" i="2"/>
  <c r="F279" i="2"/>
  <c r="F276" i="2"/>
  <c r="F217" i="2"/>
  <c r="F147" i="2"/>
  <c r="F42" i="2"/>
  <c r="F21" i="2"/>
  <c r="F205" i="2"/>
  <c r="F599" i="2"/>
  <c r="F211" i="2"/>
  <c r="F571" i="2"/>
  <c r="F208" i="2"/>
  <c r="F311" i="2"/>
  <c r="F310" i="2" s="1"/>
  <c r="F607" i="2"/>
  <c r="F606" i="2" s="1"/>
  <c r="F111" i="2"/>
  <c r="F223" i="2"/>
  <c r="F106" i="2"/>
  <c r="F465" i="2"/>
  <c r="F491" i="2"/>
  <c r="F199" i="2"/>
  <c r="F614" i="2"/>
  <c r="F526" i="2"/>
  <c r="F579" i="2"/>
  <c r="F473" i="2"/>
  <c r="F384" i="2"/>
  <c r="F368" i="2" s="1"/>
  <c r="F452" i="2"/>
  <c r="F332" i="2"/>
  <c r="F138" i="2"/>
  <c r="F71" i="2"/>
  <c r="F34" i="2"/>
  <c r="F214" i="2"/>
  <c r="F56" i="2"/>
  <c r="F603" i="2"/>
  <c r="F602" i="2" s="1"/>
  <c r="F341" i="2"/>
  <c r="F340" i="2" s="1"/>
  <c r="F282" i="2"/>
  <c r="F126" i="2"/>
  <c r="F449" i="2"/>
  <c r="F230" i="2"/>
  <c r="F229" i="2" s="1"/>
  <c r="F48" i="2"/>
  <c r="F47" i="2" s="1"/>
  <c r="F99" i="2"/>
  <c r="F538" i="2"/>
  <c r="F537" i="2" s="1"/>
  <c r="F536" i="2" s="1"/>
  <c r="F273" i="2"/>
  <c r="F618" i="2"/>
  <c r="F620" i="2"/>
  <c r="F622" i="2"/>
  <c r="F626" i="2"/>
  <c r="F629" i="2"/>
  <c r="F631" i="2"/>
  <c r="F472" i="2" l="1"/>
  <c r="H727" i="2"/>
  <c r="G727" i="2"/>
  <c r="F448" i="2"/>
  <c r="F447" i="2" s="1"/>
  <c r="F446" i="2" s="1"/>
  <c r="F617" i="2"/>
  <c r="F613" i="2" s="1"/>
  <c r="F146" i="2"/>
  <c r="F80" i="2"/>
  <c r="F26" i="2"/>
  <c r="F272" i="2"/>
  <c r="F204" i="2"/>
  <c r="F570" i="2"/>
  <c r="F520" i="2"/>
  <c r="F628" i="2"/>
  <c r="F584" i="2"/>
  <c r="F20" i="2"/>
  <c r="F19" i="2" s="1"/>
  <c r="F192" i="2"/>
  <c r="F41" i="2"/>
  <c r="F351" i="2"/>
  <c r="F350" i="2" s="1"/>
  <c r="F349" i="2" s="1"/>
  <c r="F137" i="2"/>
  <c r="F598" i="2"/>
  <c r="F70" i="2"/>
  <c r="F198" i="2"/>
  <c r="F506" i="2"/>
  <c r="F331" i="2"/>
  <c r="F330" i="2" s="1"/>
  <c r="F55" i="2"/>
  <c r="F589" i="2"/>
  <c r="F625" i="2"/>
  <c r="F46" i="2"/>
  <c r="F45" i="2" s="1"/>
  <c r="F638" i="2"/>
  <c r="F644" i="2"/>
  <c r="F649" i="2"/>
  <c r="F653" i="2"/>
  <c r="F655" i="2"/>
  <c r="F658" i="2"/>
  <c r="F657" i="2" s="1"/>
  <c r="F665" i="2"/>
  <c r="F667" i="2"/>
  <c r="F669" i="2"/>
  <c r="F687" i="2"/>
  <c r="F684" i="2" s="1"/>
  <c r="F683" i="2" s="1"/>
  <c r="F697" i="2"/>
  <c r="F471" i="2" l="1"/>
  <c r="F470" i="2" s="1"/>
  <c r="F519" i="2"/>
  <c r="F518" i="2" s="1"/>
  <c r="F145" i="2"/>
  <c r="F144" i="2" s="1"/>
  <c r="F569" i="2"/>
  <c r="F203" i="2"/>
  <c r="F202" i="2" s="1"/>
  <c r="F624" i="2"/>
  <c r="F597" i="2" s="1"/>
  <c r="F136" i="2"/>
  <c r="F309" i="2"/>
  <c r="F308" i="2" s="1"/>
  <c r="F191" i="2"/>
  <c r="F339" i="2"/>
  <c r="F320" i="2" s="1"/>
  <c r="F40" i="2"/>
  <c r="F197" i="2"/>
  <c r="F560" i="2"/>
  <c r="F25" i="2"/>
  <c r="F24" i="2" s="1"/>
  <c r="F69" i="2"/>
  <c r="F648" i="2"/>
  <c r="F664" i="2"/>
  <c r="F663" i="2" s="1"/>
  <c r="F696" i="2"/>
  <c r="F652" i="2"/>
  <c r="F637" i="2"/>
  <c r="F636" i="2" s="1"/>
  <c r="F440" i="2"/>
  <c r="F643" i="2"/>
  <c r="F588" i="2"/>
  <c r="F54" i="2"/>
  <c r="F79" i="2"/>
  <c r="F59" i="2" l="1"/>
  <c r="F559" i="2"/>
  <c r="F445" i="2" s="1"/>
  <c r="F647" i="2"/>
  <c r="F662" i="2"/>
  <c r="F661" i="2" s="1"/>
  <c r="F596" i="2"/>
  <c r="F190" i="2"/>
  <c r="F135" i="2"/>
  <c r="F134" i="2" s="1"/>
  <c r="F18" i="2"/>
  <c r="F39" i="2"/>
  <c r="F196" i="2"/>
  <c r="F642" i="2"/>
  <c r="F635" i="2"/>
  <c r="F634" i="2" s="1"/>
  <c r="F439" i="2"/>
  <c r="F307" i="2" s="1"/>
  <c r="F53" i="2"/>
  <c r="F695" i="2"/>
  <c r="F183" i="2" l="1"/>
  <c r="F17" i="2"/>
  <c r="F646" i="2"/>
  <c r="F641" i="2"/>
  <c r="F694" i="2"/>
  <c r="F143" i="2"/>
  <c r="F682" i="2"/>
  <c r="F640" i="2" l="1"/>
  <c r="F633" i="2" s="1"/>
  <c r="F681" i="2"/>
  <c r="F693" i="2"/>
  <c r="F692" i="2" l="1"/>
  <c r="F595" i="2"/>
  <c r="F680" i="2"/>
  <c r="F660" i="2"/>
  <c r="F16" i="2" l="1"/>
  <c r="F725" i="2" s="1"/>
  <c r="F727" i="2" s="1"/>
</calcChain>
</file>

<file path=xl/sharedStrings.xml><?xml version="1.0" encoding="utf-8"?>
<sst xmlns="http://schemas.openxmlformats.org/spreadsheetml/2006/main" count="2685" uniqueCount="532">
  <si>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</si>
  <si>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</si>
  <si>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</si>
  <si>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</si>
  <si>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</si>
  <si>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</si>
  <si>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</si>
  <si>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</si>
  <si>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</si>
  <si>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</si>
  <si>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</si>
  <si>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</si>
  <si>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</si>
  <si>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</si>
  <si>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</si>
  <si>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</si>
  <si>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</si>
  <si>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</si>
  <si>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</si>
  <si>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</si>
  <si>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</si>
  <si>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</si>
  <si>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</si>
  <si>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</si>
  <si>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</si>
  <si>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</si>
  <si>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</si>
  <si>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</si>
  <si>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</si>
  <si>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</si>
  <si>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</si>
  <si>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</si>
  <si>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</si>
  <si>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</si>
  <si>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</si>
  <si>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</si>
  <si>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</si>
  <si>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</si>
  <si>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</si>
  <si>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</si>
  <si>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</si>
  <si>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</si>
  <si>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</si>
  <si>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</si>
  <si>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</si>
  <si>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</si>
  <si>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</si>
  <si>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</si>
  <si>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</si>
  <si>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</si>
  <si>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9999902010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</si>
  <si>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</si>
  <si>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</si>
  <si>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</si>
  <si>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</si>
  <si>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</si>
  <si>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</si>
  <si>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</si>
  <si>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</si>
  <si>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</si>
  <si>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</si>
  <si>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</si>
  <si>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</si>
  <si>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</si>
  <si>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</si>
  <si>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</si>
  <si>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</si>
  <si>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</si>
  <si>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</si>
  <si>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</si>
  <si>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</si>
  <si>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</si>
  <si>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</si>
  <si>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</si>
  <si>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</si>
  <si>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</si>
  <si>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</si>
  <si>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</si>
  <si>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6700000000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</si>
  <si>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</si>
  <si>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</si>
  <si>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</si>
  <si>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</si>
  <si>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</si>
  <si>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</si>
  <si>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</si>
  <si>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</si>
  <si>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</si>
  <si>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</si>
  <si>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</si>
  <si>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</si>
  <si>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</si>
  <si>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</si>
  <si>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</si>
  <si>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</si>
  <si>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</si>
  <si>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</si>
  <si>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</si>
  <si>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</si>
  <si>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</si>
  <si>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</si>
  <si>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</si>
  <si>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>4000300000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</si>
  <si>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</si>
  <si>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0501</t>
  </si>
  <si>
    <t>5700000000</t>
  </si>
  <si>
    <t>5700100000</t>
  </si>
  <si>
    <t xml:space="preserve">            Капитальный ремонт муниципального жилищного фонда</t>
  </si>
  <si>
    <t>5700105011</t>
  </si>
  <si>
    <t xml:space="preserve">      Коммунальное хозяйство</t>
  </si>
  <si>
    <t>0502</t>
  </si>
  <si>
    <t>1800000000</t>
  </si>
  <si>
    <t xml:space="preserve">          Основное мероприятие: Ликвидация несанкционированных свалок</t>
  </si>
  <si>
    <t>1800200000</t>
  </si>
  <si>
    <t xml:space="preserve">            Ликвидация несанкционированных свалок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</si>
  <si>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</si>
  <si>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</si>
  <si>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</si>
  <si>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810</t>
  </si>
  <si>
    <t>19001S2620</t>
  </si>
  <si>
    <t xml:space="preserve">      Благоустройство</t>
  </si>
  <si>
    <t>0503</t>
  </si>
  <si>
    <t>1700000000</t>
  </si>
  <si>
    <t xml:space="preserve">          Основное мероприятие: " Уличное освещение "</t>
  </si>
  <si>
    <t>1700100000</t>
  </si>
  <si>
    <t xml:space="preserve">            Уличное освещение</t>
  </si>
  <si>
    <t>1700200000</t>
  </si>
  <si>
    <t xml:space="preserve">            Устройство и содержание объектов благоустройства и их элементов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</si>
  <si>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</si>
  <si>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</si>
  <si>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</si>
  <si>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</si>
  <si>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</si>
  <si>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</si>
  <si>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</si>
  <si>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</si>
  <si>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</si>
  <si>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</si>
  <si>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</si>
  <si>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</si>
  <si>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</si>
  <si>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</si>
  <si>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</si>
  <si>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</si>
  <si>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</si>
  <si>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</si>
  <si>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</si>
  <si>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</si>
  <si>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</si>
  <si>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</si>
  <si>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</si>
  <si>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</si>
  <si>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</si>
  <si>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</si>
  <si>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</si>
  <si>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</si>
  <si>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</si>
  <si>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</si>
  <si>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</si>
  <si>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</si>
  <si>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</si>
  <si>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</si>
  <si>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</si>
  <si>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</si>
  <si>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</si>
  <si>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</si>
  <si>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</si>
  <si>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</si>
  <si>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</si>
  <si>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</si>
  <si>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</si>
  <si>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</si>
  <si>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</si>
  <si>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</si>
  <si>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>56007S2480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</si>
  <si>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</si>
  <si>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</si>
  <si>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</si>
  <si>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</si>
  <si>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</si>
  <si>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</si>
  <si>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</si>
  <si>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</si>
  <si>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</si>
  <si>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</si>
  <si>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</si>
  <si>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</si>
  <si>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</si>
  <si>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</si>
  <si>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</si>
  <si>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</si>
  <si>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</si>
  <si>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</si>
  <si>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</si>
  <si>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</si>
  <si>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</si>
  <si>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</si>
  <si>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</si>
  <si>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</si>
  <si>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</si>
  <si>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</si>
  <si>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</si>
  <si>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</si>
  <si>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</si>
  <si>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</si>
  <si>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</si>
  <si>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</si>
  <si>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>56004S2540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</si>
  <si>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</si>
  <si>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</si>
  <si>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</si>
  <si>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</si>
  <si>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</si>
  <si>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</si>
  <si>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</si>
  <si>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</si>
  <si>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</si>
  <si>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</si>
  <si>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</si>
  <si>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</si>
  <si>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</si>
  <si>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</si>
  <si>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150E100000</t>
  </si>
  <si>
    <t>150E193140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</si>
  <si>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</si>
  <si>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</si>
  <si>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</si>
  <si>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</si>
  <si>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</si>
  <si>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</si>
  <si>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>3300100000</t>
  </si>
  <si>
    <t>33001L4970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</si>
  <si>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</si>
  <si>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</si>
  <si>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</si>
  <si>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</si>
  <si>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</si>
  <si>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</si>
  <si>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</si>
  <si>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</si>
  <si>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</si>
  <si>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</si>
  <si>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</si>
  <si>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</si>
  <si>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</si>
  <si>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</si>
  <si>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</si>
  <si>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</si>
  <si>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</si>
  <si>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</si>
  <si>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</si>
  <si>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</si>
  <si>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</si>
  <si>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</si>
  <si>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</si>
  <si>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</si>
  <si>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</si>
  <si>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</si>
  <si>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</si>
  <si>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</si>
  <si>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</si>
  <si>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</si>
  <si>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</si>
  <si>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</si>
  <si>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</si>
  <si>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</si>
  <si>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</si>
  <si>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</si>
  <si>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>Целевая статья</t>
  </si>
  <si>
    <t>Вид расходов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</si>
  <si>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</si>
  <si>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</si>
  <si>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</si>
  <si>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</si>
  <si>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</si>
  <si>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</si>
  <si>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</si>
  <si>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</si>
  <si>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</si>
  <si>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мероприятие: Реализация национального проекта "Образование", федерального проекта "Современная школа"</t>
  </si>
  <si>
    <t>Обеспечение деятельности подведомственных учреждений дополнительного образования за счёт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</si>
  <si>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</si>
  <si>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</si>
  <si>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</si>
  <si>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Субсидии юридическим лицам (кроме некоммерческих организаций), индивидуальным предпринимателям, физическим лицам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</si>
  <si>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</si>
  <si>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к решению Думы</t>
  </si>
  <si>
    <t>Тернейского муниципального округа</t>
  </si>
  <si>
    <t>Приморского края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</si>
  <si>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</si>
  <si>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15002R3040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</si>
  <si>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</si>
  <si>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</t>
  </si>
  <si>
    <t>Исполнение судебных актов РФ и мировых соглашений по возмещению причинённого вреда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</si>
  <si>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</si>
  <si>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>Муниципальная программа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</si>
  <si>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образования Тернейского муниципального округа" на 2021 - 2025 годы</t>
  </si>
  <si>
    <t>17003S2610</t>
  </si>
  <si>
    <t>17003S2614</t>
  </si>
  <si>
    <t>17003S2615</t>
  </si>
  <si>
    <t>17004S2618</t>
  </si>
  <si>
    <t>17004S2619</t>
  </si>
  <si>
    <t xml:space="preserve">            Функционирование председателя Контрольно-счетной комиссии Тернейского муниципального округа</t>
  </si>
  <si>
    <t xml:space="preserve">            Информационное освещение деятельности органов местного самоуправления в средствах массовой информации за счёт платных услуг</t>
  </si>
  <si>
    <t>0412</t>
  </si>
  <si>
    <t>Другие вопросы в области национальной экономики</t>
  </si>
  <si>
    <t>Содержание  пожарных водоёмов</t>
  </si>
  <si>
    <t xml:space="preserve"> 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</si>
  <si>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</si>
  <si>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выплаты персоналу казенных учреждений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</si>
  <si>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</si>
  <si>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</si>
  <si>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муниципальных нужд</t>
  </si>
  <si>
    <t xml:space="preserve">            Ремонт автомобильных дорог общего пользования местного значения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</si>
  <si>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</si>
  <si>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</si>
  <si>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20001S2230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</si>
  <si>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</si>
  <si>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</si>
  <si>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</si>
  <si>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</si>
  <si>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</si>
  <si>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</si>
  <si>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</si>
  <si>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Основное мероприятие: Укрепление материально-технической базы учреждений</t>
  </si>
  <si>
    <t>5600400000</t>
  </si>
  <si>
    <t>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</si>
  <si>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</si>
  <si>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>Основное мероприятие: " Устройство и содержание объектов благоустройства и их элементов"</t>
  </si>
  <si>
    <t>Обеспечение деятельности контрольно-счетной комиссии Тернейского муниципального округа</t>
  </si>
  <si>
    <t>Разд., подраздел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</si>
  <si>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</si>
  <si>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Обеспечение деятельности учреждений хозяйственного обслуживания, организация технического, охранного, хозяйственного, транспортного обслуживания органов местного самоуправления Тернейского муниципального округа и муниципальных учреждений, подведомственных Учредителю.</t>
  </si>
  <si>
    <t xml:space="preserve"> 2026 год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</si>
  <si>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</si>
  <si>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</si>
  <si>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</si>
  <si>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</si>
  <si>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</si>
  <si>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</si>
  <si>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</si>
  <si>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</si>
  <si>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150EВ00000</t>
  </si>
  <si>
    <t>150EВ51790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</si>
  <si>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</si>
  <si>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20001S2680</t>
  </si>
  <si>
    <t>56011S2240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</si>
  <si>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</si>
  <si>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</si>
  <si>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</si>
  <si>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   ЖИЛИЩНО-КОММУНАЛЬНОЕ ХОЗЯЙСТВО</t>
  </si>
  <si>
    <t>0500</t>
  </si>
  <si>
    <t xml:space="preserve">      Жилищное хозяйство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</si>
  <si>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</si>
  <si>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 на 2024 - 2030 годы"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</si>
  <si>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</si>
  <si>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твёрдым топливом на 2024-2030 годы"</t>
  </si>
  <si>
    <t xml:space="preserve">            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</si>
  <si>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</si>
  <si>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>17003S2613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</si>
  <si>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</si>
  <si>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</si>
  <si>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</si>
  <si>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>17003S2611</t>
  </si>
  <si>
    <t>17003S2612</t>
  </si>
  <si>
    <t>17003S2616</t>
  </si>
  <si>
    <t>17003S2617</t>
  </si>
  <si>
    <t>17004S261П</t>
  </si>
  <si>
    <t>17004S261М</t>
  </si>
  <si>
    <t>17004S261С</t>
  </si>
  <si>
    <t>17004S261Т</t>
  </si>
  <si>
    <t>17004S261Ш</t>
  </si>
  <si>
    <t>17004S261Ж</t>
  </si>
  <si>
    <t xml:space="preserve">            Основное мероприятие: " Благоустройство общественных территорий "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</si>
  <si>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</si>
  <si>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2024 - 2030 годы"</t>
  </si>
  <si>
    <t xml:space="preserve">	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</si>
  <si>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период 2023-2025 годов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</si>
  <si>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</si>
  <si>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>7100200000</t>
  </si>
  <si>
    <t xml:space="preserve">Установка видеонаблюдения на 2-м этаже  в здании по адресу пгт.Терней, ул.Ивановская,4 </t>
  </si>
  <si>
    <t>Основное мероприятие: Мероприятия на содержание мест захоронения (кладбищ)</t>
  </si>
  <si>
    <t xml:space="preserve">Акарицидная обработка мест захоронения (кладбищ) 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</si>
  <si>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</si>
  <si>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Участие команды МКОУ ДО ДЮСШ  в проведении кубка Приморского края по мини-футболу среди юношей за счёт средств добровольных пожертвований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</si>
  <si>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</si>
  <si>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</si>
  <si>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>Укрепление дамбы в пгт.Терней ул.Заречная</t>
  </si>
  <si>
    <t xml:space="preserve">Основное мероприятие: Обеспечение пожарной безопасности в учреждениях культуры </t>
  </si>
  <si>
    <t xml:space="preserve">Разработка ПСД на монтаж пожарной сигнализации в МКУ ДО ДШИ, приобретение огнетушителей, плана эвакуации   </t>
  </si>
  <si>
    <t xml:space="preserve"> Основное мероприятие: Разработка ПСД на установку пожарной сигнализации и оповещения в котельных пгт.Терней</t>
  </si>
  <si>
    <t xml:space="preserve"> Разработка ПСД на установку пожарной сигнализации и оповещения в котельных пгт.Терней</t>
  </si>
  <si>
    <t xml:space="preserve"> Основное мероприятие: Приобретение насосного оборудования для котельных в пгт.Терней </t>
  </si>
  <si>
    <t xml:space="preserve">Приобретение насосного оборудования для котельных в пгт.Терней </t>
  </si>
  <si>
    <t>Озеленение на территории Тернейского муниципального округа</t>
  </si>
  <si>
    <t xml:space="preserve">  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</si>
  <si>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>4600000000</t>
  </si>
  <si>
    <t xml:space="preserve">            Основное мероприятие: Обеспечение организационно-методической помощи</t>
  </si>
  <si>
    <t>4600100000</t>
  </si>
  <si>
    <t>4600104203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</si>
  <si>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</si>
  <si>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>4600300000</t>
  </si>
  <si>
    <t xml:space="preserve">  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</si>
  <si>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>4600346001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</si>
  <si>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</si>
  <si>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Благоустройство дворовой территории пгт. Пластун ул. Пушкина д.5А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</si>
  <si>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Пушкинад.5Б 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</si>
  <si>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д.6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</si>
  <si>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д.12 за счёт субсидии из краевого бюджета, в том числе софинансирование  </t>
  </si>
  <si>
    <t xml:space="preserve">Благоустройство дворовой территории пгт. Пластун ул.Лермонтова, д.13 за счёт субсидии из краевого бюджета, в том числе софинансирование  </t>
  </si>
  <si>
    <t xml:space="preserve">Благоустройство дворовой территории пгт. Пластун ул. Третий квартал, д.8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</si>
  <si>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Пушкина, д.5В за счёт субсидии из краевого бюджета, в том числе софинансирование  </t>
  </si>
  <si>
    <t xml:space="preserve">Благоустройство общественной территории с. Малая Кема, ул.Спортивная,10 за счёт субсидии из краевого бюджета, в том числе софинансирование  </t>
  </si>
  <si>
    <t xml:space="preserve">Благоустройство общественной территории с.Самарга, ул.Береговая,15 за счёт субсидии из краевого бюджета, в том числе софинансирование  </t>
  </si>
  <si>
    <t xml:space="preserve">Благоустройство общественной территории с.Перетычиха ул.Школьная,34 за счёт субсидии из краевого бюджета, в том числе софинансирование  </t>
  </si>
  <si>
    <t xml:space="preserve">Благоустройство общественной территории с.Максимовка, ул.Лесная,2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</si>
  <si>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</si>
  <si>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</si>
  <si>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 </t>
  </si>
  <si>
    <t xml:space="preserve"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</si>
  <si>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</si>
  <si>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 xml:space="preserve">Капитальный ремонт части здания спорткомплекса, расположенного по адресу: Приморский край, Тернейский район, пгт.Пластун, ул.Лермонтова,  д.28 за счёт субсидии из краевого бюджета, в том числе софинансирование </t>
  </si>
  <si>
    <t xml:space="preserve">Благоустройство территорий, прилегающих к местам туристского показа за счёт субсидии из краевого бюджета, в том числе  софинансирование </t>
  </si>
  <si>
    <t xml:space="preserve"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</si>
  <si>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</si>
  <si>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Устройство водозаборной скважины и наружной канализации по адресу :пгт.Терней , ул.Юбилейная,д.№1А</t>
  </si>
  <si>
    <t>99999L5990</t>
  </si>
  <si>
    <t xml:space="preserve">Подготовка проектов межевания земельных участков и на проведение кадастровых работ за счёт субсидии из бюджета Приморского края </t>
  </si>
  <si>
    <t>Участие сборных команд Тернейского муниципального округа в физкультурных и спортивных мероприятиях всех уровней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</si>
  <si>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всех уровней</t>
  </si>
  <si>
    <t>Проезд команды учащихся «Восток» к месту проведения Краевых финальных соревнований по футболу «Колосок» в г. Спасск -Дальний</t>
  </si>
  <si>
    <t>Капитальный ремонт муниципального жилого помещения в с.Агзу ул. Школьная д.9 кв.2 за счёт средств добровольных пожертвований</t>
  </si>
  <si>
    <t>Ремонт колодцев в с.Агзу за счёт средств добровольных пожертвований</t>
  </si>
  <si>
    <t>Устройство ограждения детской игровой площадки в с.Агзу, ул.Яблонского д.2а за счёт средств добровольных пожертвований</t>
  </si>
  <si>
    <t>Устройство тротуаров в с. Агзу за счёт средств добровольных пожертвований</t>
  </si>
  <si>
    <t>Капитальный ремонт муниципального жилого помещения в с.Самарга ул. Почтовая д.6 за счёт средств добровольных пожертвований</t>
  </si>
  <si>
    <t>Восстановление опоры уличного освещения в пгт.Пластун по ул.Гидростроителей от д.5А до перекрёстка  с  ул.Пушкина  в соответствии с Соглашением о добровольном возмещении  ущерба</t>
  </si>
  <si>
    <t xml:space="preserve"> Устройство тротуара от ул.Школьная до ул.Пионерская в с.Малая Кема Тернейского муниципального округа</t>
  </si>
  <si>
    <t xml:space="preserve">              Исполнение судебных актов </t>
  </si>
  <si>
    <t>Непрограммное направление расходов бюджета Тернейского муниципального округа</t>
  </si>
  <si>
    <t xml:space="preserve">  Закупка товаров, работ и услуг для государственных (муниципальных) нужд</t>
  </si>
  <si>
    <t xml:space="preserve">  Иные закупки товаров, работ и услуг для обеспечения муниципальных нужд</t>
  </si>
  <si>
    <t xml:space="preserve">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</si>
  <si>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>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</si>
  <si>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Установка ограждения из металлопрофиля  с целью ограничения доступа на объект незавершённого строительства (здание , расположенне по адресу: пгт.Пластун, ул. Лермонтова) </t>
  </si>
  <si>
    <t xml:space="preserve"> Закупка товаров, работ и услуг для государственных (муниципальных) нужд</t>
  </si>
  <si>
    <t>Основное мероприятие: "Мероприятия по повышению безопасности дорожного движения "</t>
  </si>
  <si>
    <t xml:space="preserve">Устройство уличного освещения в пгт. Терней Тернейского муниципального округа </t>
  </si>
  <si>
    <t>Основное мероприятие: Озеленение на территории Тернейского муниципального округа</t>
  </si>
  <si>
    <t xml:space="preserve"> Непрограммное направление расходов бюджета Тернейского муниципального округа</t>
  </si>
  <si>
    <t>Основное мероприятие: "Капитальный ремонт муниципального жилищного фонда"</t>
  </si>
  <si>
    <t>Приобретение линолеума и комплектующих  для МКДОУ №9 п.Пластун"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</si>
  <si>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</si>
  <si>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>Расчистка моста через р.Серебрянка в пгт.Терней</t>
  </si>
  <si>
    <t xml:space="preserve"> Проведение мероприятий по созданию резерва технических средств и материальных ресурсов, для ликвидации последствий паводков: Закупка тепловых пушек, водяных помп и другое</t>
  </si>
  <si>
    <t>Реализация проектов, инициируемых жителями Тернейского округа, по решению вопросов местного значения, за счёт иных межбюджетных трансфертов из бюджета Приморского края</t>
  </si>
  <si>
    <t xml:space="preserve">от  00.09.2024 г. №00 </t>
  </si>
  <si>
    <t>Капитальный ремонт пищеблока МКДОУ "Детский сад №1 п.Терней ( в  том числе ПСД)</t>
  </si>
  <si>
    <t>Ведомство</t>
  </si>
  <si>
    <t xml:space="preserve">Администрация Тернейского муниципального округа Приморского края </t>
  </si>
  <si>
    <t>0000</t>
  </si>
  <si>
    <t>Контрольно-счётная комиссия  Тернейского муниципального округа Приморского края</t>
  </si>
  <si>
    <t xml:space="preserve">  Дума Тернейского муниципального округа Приморского края</t>
  </si>
  <si>
    <t>235</t>
  </si>
  <si>
    <t>Приложение №4</t>
  </si>
  <si>
    <t>Распределение бюджетных ассигнований из  бюджета Тернейского муниципального округа   на 2025 год и плановый период 2026 и 2027 годов в ведомственной структуре расходов</t>
  </si>
  <si>
    <t xml:space="preserve">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</si>
  <si>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</si>
  <si>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>2025 год</t>
  </si>
  <si>
    <t xml:space="preserve"> 2027 год</t>
  </si>
  <si>
    <t xml:space="preserve">Модернизация муниципальных библиотек за счет субсидии из краевого бюджета, в том числе софинансирование </t>
  </si>
  <si>
    <t>56004S2510</t>
  </si>
  <si>
    <t xml:space="preserve">      Общеэкономические вопросы</t>
  </si>
  <si>
    <t>0401</t>
  </si>
  <si>
    <t xml:space="preserve">    Иные межбюджетные трансферты на реализацию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</si>
  <si>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>Софинансирование за счёт местного бюджета на реализацию проектов инициативного бюджетирования по направлению "Молодежный бюджет"</t>
  </si>
  <si>
    <t>Софинансирование за счёт местного бюджета на реализацию проектов инициативного бюджетирования по направлению "Твой проект"</t>
  </si>
  <si>
    <t xml:space="preserve">Основное мероприятие: "Реализация  проектов инициативного бюджетирования"  </t>
  </si>
  <si>
    <t>17005S2750</t>
  </si>
  <si>
    <t>17005S2360</t>
  </si>
  <si>
    <t xml:space="preserve">Предоставление поддержки субъектам малого и среднего предпринимательства, осуществляющим розничную и (или) оптовую продажу товаров, на возмещение затрат (транспортных расходов) в связи с доставкой продовольственных товаров первой необходимости в отдаленные населенные пункты, расположенные в районах Крайнего Севера или приравненных к ним местностям, начиная с 11 км от районных центров за счёт субсидии из бюджета Приморского края </t>
  </si>
  <si>
    <t>99999S2840</t>
  </si>
  <si>
    <t xml:space="preserve">Ремонт автомобильной дороги Амгу-Максимовка км 24-29   в Тернейском муниципальном округе Приморского края (ремонт мостов на км 24+400, км 26+000,труб на км 24+600, км 25+200, км 25+900, км 26+700, км 27+400км 27+700км 28+300км 28+600) за счёт субсидии из краевого бюджета, в том числе  софинансирование  </t>
  </si>
  <si>
    <t>40002SД004</t>
  </si>
  <si>
    <t>Содержание пешеходных переходов, тротуаров и остановочных павильонов в пгт. Терней  Тернейского муниципального округа</t>
  </si>
  <si>
    <t>Содержание пешеходных переходов, тротуаров и остановочных павильонов в пгт. Пластун  Тернейского муниципального округа</t>
  </si>
  <si>
    <t xml:space="preserve">Благоустройство дворовой территории пгт. Терней ул. Комсомольская, 1 за счёт субсидии из краевого бюджета, в том числе софинансирование  </t>
  </si>
  <si>
    <t xml:space="preserve">Благоустройство общественной территории (Сквер) пгт.Терней, ул.Ивановская 2 за счёт субсидии из краевого бюджета, в том числе софинансирование  </t>
  </si>
  <si>
    <t>40002SД018</t>
  </si>
  <si>
    <t>40002SД028</t>
  </si>
  <si>
    <t>Ремонт асфальтобетонногопокрытия  по ул. Юбилейная  в пгт. Терней (от жилого д. №4б  по ул. Юбилейная  до д. № 2а по ул. Приморская) софинансирование за счет местного бюджета</t>
  </si>
  <si>
    <t>Ремонт асфальтобетонного покрытия  по ул. Пушкина  в пгт. Пластун (от д. № 1А по ул. Пушкина до перекрёстка на ул. Гидростроителей и от д.№ 9/1Г  до д. № 2 по ул. Пушкина) софинансирование за счет местного бюджета</t>
  </si>
  <si>
    <t>Содержание сети уличного освещения на дорогах общего пользования в пгт. Терней , в населенных пунктах Тернейского муниципального округа</t>
  </si>
  <si>
    <t>контроль</t>
  </si>
  <si>
    <t>разница</t>
  </si>
  <si>
    <t>400029Д120</t>
  </si>
  <si>
    <t>400019Д001</t>
  </si>
  <si>
    <t>400019Д002</t>
  </si>
  <si>
    <t>400019Д003</t>
  </si>
  <si>
    <t>400019Д004</t>
  </si>
  <si>
    <t>400019Д005</t>
  </si>
  <si>
    <t>400019Д006</t>
  </si>
  <si>
    <t>400019Д007</t>
  </si>
  <si>
    <t>400019Д008</t>
  </si>
  <si>
    <t>400029Д110</t>
  </si>
  <si>
    <t>400029Д112</t>
  </si>
  <si>
    <t>400029Д113</t>
  </si>
  <si>
    <t>400029Д114</t>
  </si>
  <si>
    <t>400029Д115</t>
  </si>
  <si>
    <t>400029Д116</t>
  </si>
  <si>
    <t>400029Д117</t>
  </si>
  <si>
    <t>400029Д118</t>
  </si>
  <si>
    <t>400029Д119</t>
  </si>
  <si>
    <t>400039Д051</t>
  </si>
  <si>
    <t>400039Д052</t>
  </si>
  <si>
    <t>400039Д053</t>
  </si>
  <si>
    <t>400039Д054</t>
  </si>
  <si>
    <t>400039Д055</t>
  </si>
  <si>
    <t>400039Д056</t>
  </si>
  <si>
    <t>400039Д057</t>
  </si>
  <si>
    <t>Иные закупки товаров, работ и услуг для обеспечения муниципальных нужд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</si>
  <si>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</si>
  <si>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Муниципальная программа "Защита населения и территории Тернейского муниципального округа от чрезвычайных ситуаций на 2025 - 2029 годы"</t>
  </si>
  <si>
    <t>Предоставление социальных выплат молодым семьям - участникам программы на приобретение жилого помещения или создание объекта индивидуального жилищного строительстват за счёт местного, краевого и федерального бюджетов</t>
  </si>
  <si>
    <t>Основное мероприятие: Предоставление социальных выплат молодым семьям - участникам программы на приобретение жилого помещения или создания объекта индивидуального жилищного строительства</t>
  </si>
  <si>
    <t>400029Д111</t>
  </si>
  <si>
    <t>от  00.12.2024 г. №</t>
  </si>
  <si>
    <t>15003S2301</t>
  </si>
  <si>
    <t xml:space="preserve"> Основное мероприятие: Строительство средней общеобразовательной школы на 80 мест пгт.Светлая  софинансирование с местного бюджета</t>
  </si>
  <si>
    <t>Строительство средней общеобразовательной школы на 80 мест пгт.Светлая  софинансирование с местного бюджета</t>
  </si>
  <si>
    <t xml:space="preserve">  Капитальные вложения в объекты государственной (муниципальной) собственности</t>
  </si>
  <si>
    <t xml:space="preserve">    Бюджетные инвестиции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</si>
</sst>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_-* #,##0.0000\ _₽_-;\-* #,##0.0000\ _₽_-;_-* &quot;-&quot;??\ _₽_-;_-@_-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3" fontId="4" fillId="0" borderId="0" applyFont="0" applyFill="0" applyBorder="0" applyAlignment="0" applyProtection="0"/>
  </cellStyleXfs>
  <cellXfs count="9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0" borderId="1" xfId="1" applyFont="1">
      <alignment wrapText="1"/>
    </xf>
    <xf numFmtId="0" fontId="7" fillId="0" borderId="0" xfId="0" applyFont="1" applyProtection="1">
      <protection locked="0"/>
    </xf>
    <xf numFmtId="0" fontId="8" fillId="0" borderId="1" xfId="2" applyNumberFormat="1" applyFont="1" applyAlignment="1" applyProtection="1">
      <alignment horizontal="right"/>
    </xf>
    <xf numFmtId="4" fontId="1" fillId="0" borderId="1" xfId="2" applyNumberFormat="1" applyAlignment="1" applyProtection="1">
      <alignment vertical="top"/>
    </xf>
    <xf numFmtId="4" fontId="9" fillId="0" borderId="0" xfId="0" applyNumberFormat="1" applyFont="1" applyAlignment="1" applyProtection="1">
      <alignment vertical="top"/>
      <protection locked="0"/>
    </xf>
    <xf numFmtId="4" fontId="6" fillId="0" borderId="4" xfId="10" applyNumberFormat="1" applyFont="1" applyFill="1" applyBorder="1" applyAlignment="1"/>
    <xf numFmtId="4" fontId="6" fillId="0" borderId="4" xfId="7" applyNumberFormat="1" applyFont="1" applyFill="1" applyBorder="1" applyAlignment="1" applyProtection="1">
      <alignment vertical="top" shrinkToFit="1"/>
    </xf>
    <xf numFmtId="4" fontId="6" fillId="0" borderId="4" xfId="8" applyNumberFormat="1" applyFont="1" applyFill="1" applyBorder="1" applyAlignment="1" applyProtection="1">
      <alignment vertical="top" shrinkToFit="1"/>
    </xf>
    <xf numFmtId="43" fontId="0" fillId="0" borderId="0" xfId="25" applyFont="1" applyProtection="1">
      <protection locked="0"/>
    </xf>
    <xf numFmtId="0" fontId="6" fillId="0" borderId="4" xfId="6" applyNumberFormat="1" applyFont="1" applyFill="1" applyBorder="1" applyAlignment="1" applyProtection="1">
      <alignment vertical="top" wrapText="1"/>
    </xf>
    <xf numFmtId="1" fontId="6" fillId="0" borderId="4" xfId="7" applyNumberFormat="1" applyFont="1" applyFill="1" applyBorder="1" applyAlignment="1" applyProtection="1">
      <alignment vertical="top" shrinkToFit="1"/>
    </xf>
    <xf numFmtId="1" fontId="6" fillId="0" borderId="4" xfId="7" applyNumberFormat="1" applyFont="1" applyFill="1" applyBorder="1" applyAlignment="1" applyProtection="1">
      <alignment horizontal="center" vertical="top" shrinkToFit="1"/>
    </xf>
    <xf numFmtId="1" fontId="6" fillId="0" borderId="4" xfId="7" applyNumberFormat="1" applyFont="1" applyFill="1" applyBorder="1" applyAlignment="1" applyProtection="1">
      <alignment horizontal="left" vertical="top" shrinkToFit="1"/>
    </xf>
    <xf numFmtId="49" fontId="6" fillId="0" borderId="4" xfId="7" applyNumberFormat="1" applyFont="1" applyFill="1" applyBorder="1" applyAlignment="1" applyProtection="1">
      <alignment vertical="top" shrinkToFit="1"/>
    </xf>
    <xf numFmtId="0" fontId="0" fillId="0" borderId="0" xfId="0" applyFill="1" applyProtection="1">
      <protection locked="0"/>
    </xf>
    <xf numFmtId="43" fontId="0" fillId="0" borderId="0" xfId="25" applyFont="1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164" fontId="0" fillId="0" borderId="0" xfId="0" applyNumberFormat="1" applyAlignment="1" applyProtection="1">
      <alignment horizontal="right"/>
      <protection locked="0"/>
    </xf>
    <xf numFmtId="0" fontId="6" fillId="0" borderId="1" xfId="1" applyFont="1">
      <alignment wrapText="1"/>
    </xf>
    <xf numFmtId="0" fontId="6" fillId="0" borderId="4" xfId="5" applyNumberFormat="1" applyFont="1" applyFill="1" applyBorder="1" applyProtection="1">
      <alignment horizontal="center" vertical="center" wrapText="1"/>
    </xf>
    <xf numFmtId="0" fontId="6" fillId="0" borderId="4" xfId="6" applyFont="1" applyFill="1" applyBorder="1">
      <alignment vertical="top" wrapText="1"/>
    </xf>
    <xf numFmtId="165" fontId="0" fillId="0" borderId="0" xfId="0" applyNumberFormat="1" applyFill="1" applyProtection="1">
      <protection locked="0"/>
    </xf>
    <xf numFmtId="164" fontId="0" fillId="0" borderId="0" xfId="0" applyNumberFormat="1" applyFill="1" applyProtection="1">
      <protection locked="0"/>
    </xf>
    <xf numFmtId="4" fontId="0" fillId="0" borderId="1" xfId="0" applyNumberFormat="1" applyFill="1" applyBorder="1" applyProtection="1">
      <protection locked="0"/>
    </xf>
    <xf numFmtId="0" fontId="0" fillId="0" borderId="1" xfId="0" applyFill="1" applyBorder="1" applyAlignment="1" applyProtection="1">
      <alignment horizontal="right"/>
      <protection locked="0"/>
    </xf>
    <xf numFmtId="0" fontId="0" fillId="0" borderId="1" xfId="0" applyFont="1" applyFill="1" applyBorder="1" applyProtection="1">
      <protection locked="0"/>
    </xf>
    <xf numFmtId="43" fontId="0" fillId="0" borderId="1" xfId="25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4" fontId="1" fillId="0" borderId="1" xfId="2" applyNumberFormat="1" applyFill="1" applyAlignment="1" applyProtection="1">
      <alignment vertical="top"/>
    </xf>
    <xf numFmtId="4" fontId="9" fillId="0" borderId="1" xfId="0" applyNumberFormat="1" applyFont="1" applyFill="1" applyBorder="1" applyAlignment="1" applyProtection="1">
      <alignment vertical="top"/>
      <protection locked="0"/>
    </xf>
    <xf numFmtId="4" fontId="6" fillId="0" borderId="1" xfId="7" applyNumberFormat="1" applyFont="1" applyFill="1" applyBorder="1" applyAlignment="1" applyProtection="1">
      <alignment vertical="top" shrinkToFit="1"/>
    </xf>
    <xf numFmtId="4" fontId="1" fillId="0" borderId="1" xfId="2" applyNumberFormat="1" applyFill="1" applyBorder="1" applyAlignment="1" applyProtection="1">
      <alignment vertical="top"/>
    </xf>
    <xf numFmtId="0" fontId="11" fillId="0" borderId="0" xfId="0" applyFont="1" applyProtection="1">
      <protection locked="0"/>
    </xf>
    <xf numFmtId="4" fontId="6" fillId="0" borderId="4" xfId="8" applyFont="1" applyFill="1" applyBorder="1" applyAlignment="1">
      <alignment vertical="top" shrinkToFit="1"/>
    </xf>
    <xf numFmtId="1" fontId="6" fillId="0" borderId="4" xfId="7" applyFont="1" applyFill="1" applyBorder="1" applyAlignment="1">
      <alignment vertical="top" shrinkToFit="1"/>
    </xf>
    <xf numFmtId="1" fontId="6" fillId="0" borderId="4" xfId="7" applyFont="1" applyFill="1" applyBorder="1">
      <alignment horizontal="center" vertical="top" shrinkToFit="1"/>
    </xf>
    <xf numFmtId="4" fontId="6" fillId="0" borderId="4" xfId="7" applyNumberFormat="1" applyFont="1" applyFill="1" applyBorder="1" applyAlignment="1">
      <alignment vertical="top" shrinkToFit="1"/>
    </xf>
    <xf numFmtId="0" fontId="6" fillId="0" borderId="1" xfId="10" applyNumberFormat="1" applyFont="1" applyFill="1" applyBorder="1" applyAlignment="1" applyProtection="1"/>
    <xf numFmtId="4" fontId="6" fillId="0" borderId="1" xfId="10" applyNumberFormat="1" applyFont="1" applyFill="1" applyBorder="1" applyAlignment="1"/>
    <xf numFmtId="0" fontId="6" fillId="0" borderId="1" xfId="10" applyNumberFormat="1" applyFont="1" applyFill="1" applyBorder="1" applyAlignment="1" applyProtection="1">
      <alignment horizontal="right"/>
    </xf>
    <xf numFmtId="164" fontId="12" fillId="0" borderId="0" xfId="0" applyNumberFormat="1" applyFont="1" applyAlignment="1" applyProtection="1">
      <alignment horizontal="right"/>
      <protection locked="0"/>
    </xf>
    <xf numFmtId="4" fontId="6" fillId="0" borderId="4" xfId="8" applyNumberFormat="1" applyFont="1" applyFill="1" applyBorder="1" applyAlignment="1" applyProtection="1">
      <alignment vertical="center" shrinkToFit="1"/>
    </xf>
    <xf numFmtId="0" fontId="6" fillId="0" borderId="9" xfId="6" applyFont="1" applyFill="1" applyBorder="1" applyAlignment="1">
      <alignment vertical="center" wrapText="1"/>
    </xf>
    <xf numFmtId="0" fontId="1" fillId="0" borderId="1" xfId="2" applyNumberFormat="1" applyFill="1" applyProtection="1"/>
    <xf numFmtId="4" fontId="6" fillId="0" borderId="5" xfId="7" applyNumberFormat="1" applyFont="1" applyFill="1" applyBorder="1" applyAlignment="1" applyProtection="1">
      <alignment vertical="top" shrinkToFit="1"/>
    </xf>
    <xf numFmtId="4" fontId="6" fillId="0" borderId="8" xfId="7" applyNumberFormat="1" applyFont="1" applyFill="1" applyBorder="1" applyAlignment="1" applyProtection="1">
      <alignment vertical="top" shrinkToFit="1"/>
    </xf>
    <xf numFmtId="4" fontId="9" fillId="0" borderId="0" xfId="0" applyNumberFormat="1" applyFont="1" applyFill="1" applyAlignment="1" applyProtection="1">
      <alignment vertical="top"/>
      <protection locked="0"/>
    </xf>
    <xf numFmtId="4" fontId="6" fillId="0" borderId="1" xfId="7" applyNumberFormat="1" applyFont="1" applyFill="1" applyBorder="1" applyProtection="1">
      <alignment horizontal="center" vertical="top" shrinkToFit="1"/>
    </xf>
    <xf numFmtId="4" fontId="6" fillId="0" borderId="4" xfId="7" applyNumberFormat="1" applyFont="1" applyFill="1" applyBorder="1" applyAlignment="1" applyProtection="1">
      <alignment vertical="center" shrinkToFit="1"/>
    </xf>
    <xf numFmtId="0" fontId="6" fillId="0" borderId="5" xfId="6" applyNumberFormat="1" applyFont="1" applyFill="1" applyBorder="1" applyAlignment="1" applyProtection="1">
      <alignment vertical="top" wrapText="1"/>
    </xf>
    <xf numFmtId="164" fontId="15" fillId="0" borderId="0" xfId="0" applyNumberFormat="1" applyFont="1" applyAlignment="1" applyProtection="1">
      <alignment horizontal="right"/>
      <protection locked="0"/>
    </xf>
    <xf numFmtId="164" fontId="0" fillId="0" borderId="1" xfId="0" applyNumberFormat="1" applyFill="1" applyBorder="1" applyProtection="1">
      <protection locked="0"/>
    </xf>
    <xf numFmtId="0" fontId="6" fillId="0" borderId="1" xfId="1" applyFont="1">
      <alignment wrapText="1"/>
    </xf>
    <xf numFmtId="0" fontId="7" fillId="0" borderId="0" xfId="0" applyFont="1" applyAlignment="1" applyProtection="1">
      <alignment horizontal="center"/>
      <protection locked="0"/>
    </xf>
    <xf numFmtId="0" fontId="5" fillId="0" borderId="1" xfId="3" applyFont="1" applyFill="1">
      <alignment horizontal="center"/>
    </xf>
    <xf numFmtId="0" fontId="6" fillId="0" borderId="1" xfId="3" applyFont="1" applyFill="1" applyAlignment="1">
      <alignment horizontal="right"/>
    </xf>
    <xf numFmtId="0" fontId="6" fillId="0" borderId="4" xfId="23" applyNumberFormat="1" applyFont="1" applyFill="1" applyBorder="1" applyAlignment="1">
      <alignment vertical="top" wrapText="1"/>
    </xf>
    <xf numFmtId="1" fontId="6" fillId="0" borderId="4" xfId="10" applyNumberFormat="1" applyFont="1" applyFill="1" applyBorder="1" applyAlignment="1">
      <alignment horizontal="center" vertical="top" shrinkToFit="1"/>
    </xf>
    <xf numFmtId="0" fontId="6" fillId="0" borderId="2" xfId="23" applyNumberFormat="1" applyFont="1" applyFill="1" applyAlignment="1">
      <alignment vertical="top" wrapText="1"/>
    </xf>
    <xf numFmtId="1" fontId="6" fillId="0" borderId="3" xfId="10" applyNumberFormat="1" applyFont="1" applyFill="1" applyAlignment="1">
      <alignment horizontal="center" vertical="top" shrinkToFit="1"/>
    </xf>
    <xf numFmtId="0" fontId="6" fillId="0" borderId="10" xfId="23" applyNumberFormat="1" applyFont="1" applyFill="1" applyBorder="1" applyAlignment="1">
      <alignment vertical="top" wrapText="1"/>
    </xf>
    <xf numFmtId="1" fontId="6" fillId="0" borderId="4" xfId="7" applyFont="1" applyFill="1" applyBorder="1" applyAlignment="1">
      <alignment horizontal="left" vertical="top" shrinkToFit="1"/>
    </xf>
    <xf numFmtId="0" fontId="11" fillId="0" borderId="4" xfId="0" applyFont="1" applyFill="1" applyBorder="1" applyAlignment="1">
      <alignment wrapText="1"/>
    </xf>
    <xf numFmtId="0" fontId="11" fillId="0" borderId="4" xfId="0" applyFont="1" applyFill="1" applyBorder="1"/>
    <xf numFmtId="0" fontId="6" fillId="0" borderId="1" xfId="1" applyNumberFormat="1" applyFont="1" applyProtection="1">
      <alignment wrapText="1"/>
    </xf>
    <xf numFmtId="0" fontId="6" fillId="0" borderId="1" xfId="3" applyNumberFormat="1" applyFont="1" applyFill="1" applyProtection="1">
      <alignment horizontal="center"/>
    </xf>
    <xf numFmtId="0" fontId="16" fillId="0" borderId="0" xfId="0" applyFont="1" applyFill="1" applyProtection="1">
      <protection locked="0"/>
    </xf>
    <xf numFmtId="0" fontId="16" fillId="0" borderId="0" xfId="0" applyFont="1" applyProtection="1">
      <protection locked="0"/>
    </xf>
    <xf numFmtId="0" fontId="13" fillId="0" borderId="1" xfId="23" applyNumberFormat="1" applyFont="1" applyBorder="1" applyAlignment="1">
      <alignment vertical="top" wrapText="1"/>
    </xf>
    <xf numFmtId="43" fontId="12" fillId="0" borderId="0" xfId="25" applyFont="1" applyFill="1" applyProtection="1">
      <protection locked="0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1" xfId="1" applyNumberFormat="1" applyFont="1" applyProtection="1">
      <alignment wrapText="1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49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5" applyNumberFormat="1" applyFont="1" applyFill="1" applyBorder="1" applyAlignment="1" applyProtection="1">
      <alignment vertical="top" wrapText="1"/>
    </xf>
    <xf numFmtId="1" fontId="6" fillId="0" borderId="4" xfId="7" applyFont="1" applyFill="1" applyBorder="1" applyAlignment="1">
      <alignment horizontal="right" vertical="top" shrinkToFit="1"/>
    </xf>
    <xf numFmtId="4" fontId="6" fillId="0" borderId="4" xfId="5" applyNumberFormat="1" applyFont="1" applyFill="1" applyBorder="1" applyProtection="1">
      <alignment horizontal="center" vertical="center" wrapText="1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1" fontId="10" fillId="0" borderId="4" xfId="7" applyNumberFormat="1" applyFont="1" applyFill="1" applyBorder="1" applyAlignment="1" applyProtection="1">
      <alignment horizontal="center" vertical="top" shrinkToFit="1"/>
    </xf>
    <xf numFmtId="0" fontId="6" fillId="0" borderId="0" xfId="0" applyFont="1" applyFill="1" applyAlignment="1">
      <alignment wrapText="1"/>
    </xf>
    <xf numFmtId="0" fontId="7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right"/>
      <protection locked="0"/>
    </xf>
    <xf numFmtId="0" fontId="6" fillId="0" borderId="1" xfId="2" applyNumberFormat="1" applyFont="1" applyAlignment="1" applyProtection="1">
      <alignment horizontal="right"/>
    </xf>
    <xf numFmtId="0" fontId="8" fillId="0" borderId="1" xfId="2" applyNumberFormat="1" applyFont="1" applyAlignment="1" applyProtection="1">
      <alignment horizontal="right"/>
    </xf>
    <xf numFmtId="0" fontId="0" fillId="0" borderId="0" xfId="0" applyFill="1" applyAlignment="1" applyProtection="1">
      <alignment horizontal="center"/>
      <protection locked="0"/>
    </xf>
    <xf numFmtId="0" fontId="6" fillId="0" borderId="1" xfId="3" applyNumberFormat="1" applyFont="1" applyFill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5" xfId="10" applyNumberFormat="1" applyFont="1" applyFill="1" applyBorder="1" applyAlignment="1" applyProtection="1"/>
    <xf numFmtId="0" fontId="6" fillId="0" borderId="6" xfId="10" applyNumberFormat="1" applyFont="1" applyFill="1" applyBorder="1" applyAlignment="1" applyProtection="1"/>
    <xf numFmtId="0" fontId="6" fillId="0" borderId="7" xfId="10" applyNumberFormat="1" applyFont="1" applyFill="1" applyBorder="1" applyAlignment="1" applyProtection="1"/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13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4" applyFont="1" applyFill="1" applyBorder="1" applyAlignment="1">
      <alignment horizontal="center"/>
    </xf>
    <xf numFmtId="0" fontId="6" fillId="0" borderId="11" xfId="5" applyNumberFormat="1" applyFont="1" applyFill="1" applyBorder="1" applyAlignment="1" applyProtection="1">
      <alignment horizontal="center" vertical="center" wrapText="1"/>
    </xf>
    <xf numFmtId="0" fontId="6" fillId="0" borderId="8" xfId="5" applyNumberFormat="1" applyFont="1" applyFill="1" applyBorder="1" applyAlignment="1" applyProtection="1">
      <alignment horizontal="center" vertical="center" wrapText="1"/>
    </xf>
  </cellXfs>
  <cellStyles count="26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39"/>
  <sheetViews>
    <sheetView showGridLines="0" tabSelected="1" zoomScaleNormal="100" zoomScaleSheetLayoutView="100" workbookViewId="0">
      <pane ySplit="14" topLeftCell="A721" activePane="bottomLeft" state="frozen"/>
      <selection pane="bottomLeft" activeCell="A3" sqref="A3:H725"/>
    </sheetView>
  </sheetViews>
  <sheetFormatPr defaultColWidth="9.109375" defaultRowHeight="14.4" outlineLevelRow="7" x14ac:dyDescent="0.3"/>
  <cols>
    <col min="1" max="1" width="83" style="70" customWidth="1"/>
    <col min="2" max="2" width="5.6640625" style="70" customWidth="1"/>
    <col min="3" max="3" width="6.33203125" style="1" customWidth="1"/>
    <col min="4" max="4" width="10.6640625" style="1" customWidth="1"/>
    <col min="5" max="5" width="5.33203125" style="1" customWidth="1"/>
    <col min="6" max="6" width="16.88671875" style="1" customWidth="1"/>
    <col min="7" max="7" width="16" style="1" customWidth="1"/>
    <col min="8" max="8" width="15.6640625" style="1" customWidth="1"/>
    <col min="9" max="9" width="1.109375" style="1" customWidth="1"/>
    <col min="10" max="10" width="16.109375" style="1" customWidth="1"/>
    <col min="11" max="16384" width="9.109375" style="1"/>
  </cols>
  <sheetData>
    <row r="1" spans="1:10" ht="9" customHeight="1" x14ac:dyDescent="0.3">
      <c r="A1" s="4"/>
      <c r="B1" s="4"/>
      <c r="C1" s="4"/>
      <c r="D1" s="4"/>
      <c r="E1" s="4"/>
      <c r="F1" s="4"/>
      <c r="G1" s="83"/>
      <c r="H1" s="83"/>
    </row>
    <row r="2" spans="1:10" ht="3.6" customHeight="1" x14ac:dyDescent="0.3">
      <c r="A2" s="4"/>
      <c r="B2" s="4"/>
      <c r="C2" s="4"/>
      <c r="D2" s="4"/>
      <c r="E2" s="4"/>
      <c r="F2" s="55"/>
      <c r="G2" s="86" t="s">
        <v>456</v>
      </c>
      <c r="H2" s="86"/>
    </row>
    <row r="3" spans="1:10" ht="9.6" customHeight="1" x14ac:dyDescent="0.3">
      <c r="A3" s="4"/>
      <c r="B3" s="4"/>
      <c r="C3" s="4"/>
      <c r="D3" s="4"/>
      <c r="E3" s="4"/>
      <c r="F3" s="4"/>
      <c r="G3" s="56"/>
      <c r="H3" s="56"/>
    </row>
    <row r="4" spans="1:10" ht="13.2" customHeight="1" x14ac:dyDescent="0.3">
      <c r="A4" s="4"/>
      <c r="B4" s="4"/>
      <c r="C4" s="4"/>
      <c r="D4" s="4"/>
      <c r="E4" s="4"/>
      <c r="F4" s="35"/>
      <c r="G4" s="84" t="s">
        <v>464</v>
      </c>
      <c r="H4" s="84"/>
    </row>
    <row r="5" spans="1:10" ht="12.6" customHeight="1" x14ac:dyDescent="0.3">
      <c r="A5" s="4"/>
      <c r="B5" s="4"/>
      <c r="C5" s="4"/>
      <c r="D5" s="4"/>
      <c r="E5" s="4"/>
      <c r="F5" s="35"/>
      <c r="G5" s="84" t="s">
        <v>286</v>
      </c>
      <c r="H5" s="84"/>
    </row>
    <row r="6" spans="1:10" ht="13.95" customHeight="1" x14ac:dyDescent="0.3">
      <c r="A6" s="4"/>
      <c r="B6" s="4"/>
      <c r="C6" s="4"/>
      <c r="D6" s="4"/>
      <c r="E6" s="4"/>
      <c r="F6" s="84" t="s">
        <v>287</v>
      </c>
      <c r="G6" s="84"/>
      <c r="H6" s="84"/>
    </row>
    <row r="7" spans="1:10" ht="13.95" customHeight="1" x14ac:dyDescent="0.3">
      <c r="A7" s="89"/>
      <c r="B7" s="89"/>
      <c r="C7" s="90"/>
      <c r="D7" s="90"/>
      <c r="E7" s="90"/>
      <c r="F7" s="21"/>
      <c r="G7" s="85" t="s">
        <v>288</v>
      </c>
      <c r="H7" s="85"/>
      <c r="I7" s="2"/>
    </row>
    <row r="8" spans="1:10" ht="14.4" customHeight="1" x14ac:dyDescent="0.3">
      <c r="A8" s="67"/>
      <c r="B8" s="74"/>
      <c r="C8" s="3"/>
      <c r="D8" s="3"/>
      <c r="E8" s="3"/>
      <c r="F8" s="3"/>
      <c r="G8" s="86" t="s">
        <v>526</v>
      </c>
      <c r="H8" s="86"/>
      <c r="I8" s="2"/>
    </row>
    <row r="9" spans="1:10" ht="13.2" customHeight="1" x14ac:dyDescent="0.3">
      <c r="A9" s="67"/>
      <c r="B9" s="74"/>
      <c r="C9" s="3"/>
      <c r="D9" s="3"/>
      <c r="E9" s="3"/>
      <c r="F9" s="3"/>
      <c r="G9" s="5"/>
    </row>
    <row r="10" spans="1:10" ht="16.2" customHeight="1" x14ac:dyDescent="0.3">
      <c r="A10" s="88" t="s">
        <v>465</v>
      </c>
      <c r="B10" s="88"/>
      <c r="C10" s="88"/>
      <c r="D10" s="88"/>
      <c r="E10" s="88"/>
      <c r="F10" s="88"/>
      <c r="G10" s="88"/>
      <c r="H10" s="88"/>
      <c r="I10" s="2"/>
    </row>
    <row r="11" spans="1:10" ht="16.2" customHeight="1" x14ac:dyDescent="0.3">
      <c r="A11" s="88"/>
      <c r="B11" s="88"/>
      <c r="C11" s="88"/>
      <c r="D11" s="88"/>
      <c r="E11" s="88"/>
      <c r="F11" s="88"/>
      <c r="G11" s="88"/>
      <c r="H11" s="88"/>
      <c r="I11" s="2"/>
    </row>
    <row r="12" spans="1:10" ht="16.2" customHeight="1" x14ac:dyDescent="0.3">
      <c r="A12" s="68"/>
      <c r="B12" s="68"/>
      <c r="C12" s="57"/>
      <c r="D12" s="57"/>
      <c r="E12" s="57"/>
      <c r="F12" s="57"/>
      <c r="G12" s="57"/>
      <c r="H12" s="58" t="s">
        <v>271</v>
      </c>
      <c r="I12" s="2"/>
    </row>
    <row r="13" spans="1:10" ht="18.600000000000001" customHeight="1" x14ac:dyDescent="0.3">
      <c r="A13" s="94" t="s">
        <v>267</v>
      </c>
      <c r="B13" s="97" t="s">
        <v>458</v>
      </c>
      <c r="C13" s="95" t="s">
        <v>330</v>
      </c>
      <c r="D13" s="94" t="s">
        <v>268</v>
      </c>
      <c r="E13" s="94" t="s">
        <v>269</v>
      </c>
      <c r="F13" s="96" t="s">
        <v>270</v>
      </c>
      <c r="G13" s="96"/>
      <c r="H13" s="96"/>
      <c r="I13" s="2"/>
    </row>
    <row r="14" spans="1:10" ht="23.4" customHeight="1" x14ac:dyDescent="0.3">
      <c r="A14" s="94"/>
      <c r="B14" s="98"/>
      <c r="C14" s="95"/>
      <c r="D14" s="94"/>
      <c r="E14" s="94"/>
      <c r="F14" s="22" t="s">
        <v>468</v>
      </c>
      <c r="G14" s="22" t="s">
        <v>333</v>
      </c>
      <c r="H14" s="22" t="s">
        <v>469</v>
      </c>
      <c r="I14" s="2"/>
    </row>
    <row r="15" spans="1:10" ht="18.600000000000001" customHeight="1" x14ac:dyDescent="0.3">
      <c r="A15" s="73">
        <v>1</v>
      </c>
      <c r="B15" s="75">
        <v>2</v>
      </c>
      <c r="C15" s="73">
        <v>3</v>
      </c>
      <c r="D15" s="73">
        <v>4</v>
      </c>
      <c r="E15" s="73">
        <v>5</v>
      </c>
      <c r="F15" s="22">
        <v>6</v>
      </c>
      <c r="G15" s="22">
        <v>7</v>
      </c>
      <c r="H15" s="22">
        <v>8</v>
      </c>
      <c r="I15" s="46"/>
      <c r="J15" s="17"/>
    </row>
    <row r="16" spans="1:10" ht="18.600000000000001" customHeight="1" x14ac:dyDescent="0.3">
      <c r="A16" s="80" t="s">
        <v>459</v>
      </c>
      <c r="B16" s="77">
        <v>228</v>
      </c>
      <c r="C16" s="76" t="s">
        <v>460</v>
      </c>
      <c r="D16" s="14" t="s">
        <v>0</v>
      </c>
      <c r="E16" s="13" t="s">
        <v>1</v>
      </c>
      <c r="F16" s="79">
        <f>F17+F134+F143+F183+F307+F445+F595+F633+F660+F680+F692</f>
        <v>1038470317.8400002</v>
      </c>
      <c r="G16" s="79">
        <f>G17+G134+G143+G183+G307+G445+G595+G633+G660+G680+G692</f>
        <v>790809303.13999999</v>
      </c>
      <c r="H16" s="79">
        <f>H17+H134+H143+H183+H307+H445+H595+H633+H660+H680+H692</f>
        <v>831120790.3499999</v>
      </c>
      <c r="I16" s="46"/>
      <c r="J16" s="17"/>
    </row>
    <row r="17" spans="1:10" ht="20.399999999999999" customHeight="1" outlineLevel="1" x14ac:dyDescent="0.3">
      <c r="A17" s="12" t="s">
        <v>2</v>
      </c>
      <c r="B17" s="12">
        <v>228</v>
      </c>
      <c r="C17" s="13" t="s">
        <v>3</v>
      </c>
      <c r="D17" s="14" t="s">
        <v>0</v>
      </c>
      <c r="E17" s="13" t="s">
        <v>1</v>
      </c>
      <c r="F17" s="9">
        <f>F18+F24+F39+F45+F53+F59</f>
        <v>168810727.41</v>
      </c>
      <c r="G17" s="9">
        <f t="shared" ref="G17:H17" si="0">G18+G24+G39+G45+G53+G59</f>
        <v>136830857.75</v>
      </c>
      <c r="H17" s="9">
        <f t="shared" si="0"/>
        <v>136271850.69999999</v>
      </c>
      <c r="I17" s="34"/>
      <c r="J17" s="32"/>
    </row>
    <row r="18" spans="1:10" ht="31.2" outlineLevel="2" x14ac:dyDescent="0.3">
      <c r="A18" s="12" t="s">
        <v>4</v>
      </c>
      <c r="B18" s="12">
        <v>228</v>
      </c>
      <c r="C18" s="13" t="s">
        <v>5</v>
      </c>
      <c r="D18" s="14" t="s">
        <v>0</v>
      </c>
      <c r="E18" s="13" t="s">
        <v>1</v>
      </c>
      <c r="F18" s="9">
        <f>F19</f>
        <v>4018420</v>
      </c>
      <c r="G18" s="47">
        <f t="shared" ref="G18:H18" si="1">G19</f>
        <v>3444310</v>
      </c>
      <c r="H18" s="9">
        <f t="shared" si="1"/>
        <v>3444310</v>
      </c>
      <c r="I18" s="33">
        <f t="shared" ref="I18" si="2">I19</f>
        <v>0</v>
      </c>
      <c r="J18" s="32"/>
    </row>
    <row r="19" spans="1:10" ht="19.95" customHeight="1" outlineLevel="3" x14ac:dyDescent="0.3">
      <c r="A19" s="12" t="s">
        <v>6</v>
      </c>
      <c r="B19" s="77">
        <v>228</v>
      </c>
      <c r="C19" s="13" t="s">
        <v>5</v>
      </c>
      <c r="D19" s="14" t="s">
        <v>7</v>
      </c>
      <c r="E19" s="13" t="s">
        <v>1</v>
      </c>
      <c r="F19" s="9">
        <f>F20</f>
        <v>4018420</v>
      </c>
      <c r="G19" s="47">
        <f t="shared" ref="G19:H19" si="3">G20</f>
        <v>3444310</v>
      </c>
      <c r="H19" s="9">
        <f t="shared" si="3"/>
        <v>3444310</v>
      </c>
      <c r="I19" s="34"/>
      <c r="J19" s="32"/>
    </row>
    <row r="20" spans="1:10" ht="19.2" customHeight="1" outlineLevel="4" x14ac:dyDescent="0.3">
      <c r="A20" s="12" t="s">
        <v>8</v>
      </c>
      <c r="B20" s="12">
        <v>228</v>
      </c>
      <c r="C20" s="13" t="s">
        <v>5</v>
      </c>
      <c r="D20" s="14" t="s">
        <v>9</v>
      </c>
      <c r="E20" s="13" t="s">
        <v>1</v>
      </c>
      <c r="F20" s="9">
        <f>F21</f>
        <v>4018420</v>
      </c>
      <c r="G20" s="9">
        <f t="shared" ref="G20:H20" si="4">G21</f>
        <v>3444310</v>
      </c>
      <c r="H20" s="48">
        <f t="shared" si="4"/>
        <v>3444310</v>
      </c>
      <c r="I20" s="31"/>
      <c r="J20" s="32"/>
    </row>
    <row r="21" spans="1:10" ht="19.2" customHeight="1" outlineLevel="5" x14ac:dyDescent="0.3">
      <c r="A21" s="12" t="s">
        <v>10</v>
      </c>
      <c r="B21" s="12">
        <v>228</v>
      </c>
      <c r="C21" s="13" t="s">
        <v>5</v>
      </c>
      <c r="D21" s="14" t="s">
        <v>11</v>
      </c>
      <c r="E21" s="13" t="s">
        <v>1</v>
      </c>
      <c r="F21" s="9">
        <f>F22</f>
        <v>4018420</v>
      </c>
      <c r="G21" s="9">
        <f t="shared" ref="G21:H22" si="5">G22</f>
        <v>3444310</v>
      </c>
      <c r="H21" s="9">
        <f t="shared" si="5"/>
        <v>3444310</v>
      </c>
      <c r="I21" s="31"/>
      <c r="J21" s="49"/>
    </row>
    <row r="22" spans="1:10" ht="48" customHeight="1" outlineLevel="6" x14ac:dyDescent="0.3">
      <c r="A22" s="12" t="s">
        <v>273</v>
      </c>
      <c r="B22" s="77">
        <v>228</v>
      </c>
      <c r="C22" s="13" t="s">
        <v>5</v>
      </c>
      <c r="D22" s="14" t="s">
        <v>11</v>
      </c>
      <c r="E22" s="13" t="s">
        <v>13</v>
      </c>
      <c r="F22" s="9">
        <f>F23</f>
        <v>4018420</v>
      </c>
      <c r="G22" s="9">
        <f t="shared" si="5"/>
        <v>3444310</v>
      </c>
      <c r="H22" s="9">
        <f t="shared" si="5"/>
        <v>3444310</v>
      </c>
      <c r="I22" s="34"/>
      <c r="J22" s="49"/>
    </row>
    <row r="23" spans="1:10" ht="20.399999999999999" customHeight="1" outlineLevel="7" x14ac:dyDescent="0.3">
      <c r="A23" s="12" t="s">
        <v>14</v>
      </c>
      <c r="B23" s="12">
        <v>228</v>
      </c>
      <c r="C23" s="13" t="s">
        <v>5</v>
      </c>
      <c r="D23" s="14" t="s">
        <v>11</v>
      </c>
      <c r="E23" s="13" t="s">
        <v>15</v>
      </c>
      <c r="F23" s="9">
        <v>4018420</v>
      </c>
      <c r="G23" s="10">
        <v>3444310</v>
      </c>
      <c r="H23" s="10">
        <v>3444310</v>
      </c>
      <c r="I23" s="34"/>
      <c r="J23" s="49"/>
    </row>
    <row r="24" spans="1:10" ht="33" customHeight="1" outlineLevel="2" x14ac:dyDescent="0.3">
      <c r="A24" s="12" t="s">
        <v>16</v>
      </c>
      <c r="B24" s="12">
        <v>228</v>
      </c>
      <c r="C24" s="15" t="s">
        <v>17</v>
      </c>
      <c r="D24" s="14" t="s">
        <v>0</v>
      </c>
      <c r="E24" s="13" t="s">
        <v>1</v>
      </c>
      <c r="F24" s="9">
        <f>F25</f>
        <v>97505920</v>
      </c>
      <c r="G24" s="9">
        <f>G25</f>
        <v>80632172.75</v>
      </c>
      <c r="H24" s="9">
        <f>H25</f>
        <v>80310459.700000003</v>
      </c>
      <c r="I24" s="50"/>
      <c r="J24" s="49"/>
    </row>
    <row r="25" spans="1:10" ht="19.95" customHeight="1" outlineLevel="3" x14ac:dyDescent="0.3">
      <c r="A25" s="12" t="s">
        <v>6</v>
      </c>
      <c r="B25" s="12">
        <v>228</v>
      </c>
      <c r="C25" s="13" t="s">
        <v>17</v>
      </c>
      <c r="D25" s="14" t="s">
        <v>7</v>
      </c>
      <c r="E25" s="13" t="s">
        <v>1</v>
      </c>
      <c r="F25" s="9">
        <f>F26</f>
        <v>97505920</v>
      </c>
      <c r="G25" s="9">
        <f t="shared" ref="G25:H25" si="6">G26</f>
        <v>80632172.75</v>
      </c>
      <c r="H25" s="9">
        <f t="shared" si="6"/>
        <v>80310459.700000003</v>
      </c>
      <c r="I25" s="31"/>
      <c r="J25" s="49"/>
    </row>
    <row r="26" spans="1:10" ht="22.5" customHeight="1" outlineLevel="4" x14ac:dyDescent="0.3">
      <c r="A26" s="12" t="s">
        <v>8</v>
      </c>
      <c r="B26" s="77">
        <v>228</v>
      </c>
      <c r="C26" s="13" t="s">
        <v>17</v>
      </c>
      <c r="D26" s="14" t="s">
        <v>9</v>
      </c>
      <c r="E26" s="13" t="s">
        <v>1</v>
      </c>
      <c r="F26" s="9">
        <f>F27+F34</f>
        <v>97505920</v>
      </c>
      <c r="G26" s="9">
        <f t="shared" ref="G26:H26" si="7">G27+G34</f>
        <v>80632172.75</v>
      </c>
      <c r="H26" s="9">
        <f t="shared" si="7"/>
        <v>80310459.700000003</v>
      </c>
      <c r="I26" s="31"/>
      <c r="J26" s="49"/>
    </row>
    <row r="27" spans="1:10" ht="31.2" outlineLevel="5" x14ac:dyDescent="0.3">
      <c r="A27" s="12" t="s">
        <v>22</v>
      </c>
      <c r="B27" s="12">
        <v>228</v>
      </c>
      <c r="C27" s="13" t="s">
        <v>17</v>
      </c>
      <c r="D27" s="14" t="s">
        <v>23</v>
      </c>
      <c r="E27" s="13" t="s">
        <v>1</v>
      </c>
      <c r="F27" s="9">
        <f>F28+F30+F32</f>
        <v>91184010</v>
      </c>
      <c r="G27" s="9">
        <f t="shared" ref="G27:H27" si="8">G28+G30+G32</f>
        <v>75235132.75</v>
      </c>
      <c r="H27" s="9">
        <f t="shared" si="8"/>
        <v>74913419.700000003</v>
      </c>
      <c r="I27" s="31"/>
      <c r="J27" s="49"/>
    </row>
    <row r="28" spans="1:10" ht="53.4" customHeight="1" outlineLevel="6" x14ac:dyDescent="0.3">
      <c r="A28" s="12" t="s">
        <v>12</v>
      </c>
      <c r="B28" s="12">
        <v>228</v>
      </c>
      <c r="C28" s="13" t="s">
        <v>17</v>
      </c>
      <c r="D28" s="14" t="s">
        <v>23</v>
      </c>
      <c r="E28" s="13" t="s">
        <v>13</v>
      </c>
      <c r="F28" s="9">
        <f>F29</f>
        <v>87993180</v>
      </c>
      <c r="G28" s="9">
        <f t="shared" ref="G28:H28" si="9">G29</f>
        <v>75114132.75</v>
      </c>
      <c r="H28" s="9">
        <f t="shared" si="9"/>
        <v>74913419.700000003</v>
      </c>
      <c r="I28" s="31"/>
      <c r="J28" s="49"/>
    </row>
    <row r="29" spans="1:10" ht="20.399999999999999" customHeight="1" outlineLevel="7" x14ac:dyDescent="0.3">
      <c r="A29" s="12" t="s">
        <v>14</v>
      </c>
      <c r="B29" s="77">
        <v>228</v>
      </c>
      <c r="C29" s="13" t="s">
        <v>17</v>
      </c>
      <c r="D29" s="14" t="s">
        <v>23</v>
      </c>
      <c r="E29" s="13" t="s">
        <v>15</v>
      </c>
      <c r="F29" s="9">
        <v>87993180</v>
      </c>
      <c r="G29" s="10">
        <v>75114132.75</v>
      </c>
      <c r="H29" s="10">
        <v>74913419.700000003</v>
      </c>
      <c r="I29" s="31"/>
      <c r="J29" s="49"/>
    </row>
    <row r="30" spans="1:10" ht="22.5" customHeight="1" outlineLevel="6" x14ac:dyDescent="0.3">
      <c r="A30" s="12" t="s">
        <v>18</v>
      </c>
      <c r="B30" s="12">
        <v>228</v>
      </c>
      <c r="C30" s="13" t="s">
        <v>17</v>
      </c>
      <c r="D30" s="14" t="s">
        <v>23</v>
      </c>
      <c r="E30" s="13" t="s">
        <v>19</v>
      </c>
      <c r="F30" s="9">
        <f>F31</f>
        <v>3190830</v>
      </c>
      <c r="G30" s="9">
        <f t="shared" ref="G30:H30" si="10">G31</f>
        <v>121000</v>
      </c>
      <c r="H30" s="9">
        <f t="shared" si="10"/>
        <v>0</v>
      </c>
      <c r="I30" s="31"/>
      <c r="J30" s="49"/>
    </row>
    <row r="31" spans="1:10" ht="23.25" customHeight="1" outlineLevel="7" x14ac:dyDescent="0.3">
      <c r="A31" s="12" t="s">
        <v>20</v>
      </c>
      <c r="B31" s="12">
        <v>228</v>
      </c>
      <c r="C31" s="13" t="s">
        <v>17</v>
      </c>
      <c r="D31" s="14" t="s">
        <v>23</v>
      </c>
      <c r="E31" s="13" t="s">
        <v>21</v>
      </c>
      <c r="F31" s="9">
        <v>3190830</v>
      </c>
      <c r="G31" s="10">
        <v>121000</v>
      </c>
      <c r="H31" s="10">
        <v>0</v>
      </c>
      <c r="I31" s="31"/>
      <c r="J31" s="49"/>
    </row>
    <row r="32" spans="1:10" ht="21.75" customHeight="1" outlineLevel="6" x14ac:dyDescent="0.3">
      <c r="A32" s="12" t="s">
        <v>28</v>
      </c>
      <c r="B32" s="77">
        <v>228</v>
      </c>
      <c r="C32" s="13" t="s">
        <v>17</v>
      </c>
      <c r="D32" s="14" t="s">
        <v>23</v>
      </c>
      <c r="E32" s="13" t="s">
        <v>29</v>
      </c>
      <c r="F32" s="9">
        <f>F33</f>
        <v>0</v>
      </c>
      <c r="G32" s="9">
        <f t="shared" ref="G32:H32" si="11">G33</f>
        <v>0</v>
      </c>
      <c r="H32" s="9">
        <f t="shared" si="11"/>
        <v>0</v>
      </c>
      <c r="I32" s="31"/>
      <c r="J32" s="49"/>
    </row>
    <row r="33" spans="1:10" ht="21.75" customHeight="1" outlineLevel="7" x14ac:dyDescent="0.3">
      <c r="A33" s="12" t="s">
        <v>30</v>
      </c>
      <c r="B33" s="12">
        <v>228</v>
      </c>
      <c r="C33" s="13" t="s">
        <v>17</v>
      </c>
      <c r="D33" s="14" t="s">
        <v>23</v>
      </c>
      <c r="E33" s="13" t="s">
        <v>31</v>
      </c>
      <c r="F33" s="9">
        <v>0</v>
      </c>
      <c r="G33" s="10">
        <v>0</v>
      </c>
      <c r="H33" s="10">
        <v>0</v>
      </c>
      <c r="I33" s="31"/>
      <c r="J33" s="49"/>
    </row>
    <row r="34" spans="1:10" ht="31.2" outlineLevel="5" x14ac:dyDescent="0.3">
      <c r="A34" s="12" t="s">
        <v>32</v>
      </c>
      <c r="B34" s="12">
        <v>228</v>
      </c>
      <c r="C34" s="13" t="s">
        <v>17</v>
      </c>
      <c r="D34" s="14" t="s">
        <v>33</v>
      </c>
      <c r="E34" s="13" t="s">
        <v>1</v>
      </c>
      <c r="F34" s="9">
        <f>F35+F37</f>
        <v>6321910</v>
      </c>
      <c r="G34" s="9">
        <f>G35+G37</f>
        <v>5397040</v>
      </c>
      <c r="H34" s="9">
        <f t="shared" ref="H34" si="12">H35+H37</f>
        <v>5397040</v>
      </c>
      <c r="I34" s="31"/>
      <c r="J34" s="49"/>
    </row>
    <row r="35" spans="1:10" ht="51" customHeight="1" outlineLevel="6" x14ac:dyDescent="0.3">
      <c r="A35" s="12" t="s">
        <v>12</v>
      </c>
      <c r="B35" s="77">
        <v>228</v>
      </c>
      <c r="C35" s="13" t="s">
        <v>17</v>
      </c>
      <c r="D35" s="14" t="s">
        <v>33</v>
      </c>
      <c r="E35" s="13" t="s">
        <v>13</v>
      </c>
      <c r="F35" s="9">
        <f>F36</f>
        <v>6311910</v>
      </c>
      <c r="G35" s="9">
        <f t="shared" ref="G35:H35" si="13">G36</f>
        <v>5397040</v>
      </c>
      <c r="H35" s="9">
        <f t="shared" si="13"/>
        <v>5397040</v>
      </c>
      <c r="I35" s="31"/>
      <c r="J35" s="49"/>
    </row>
    <row r="36" spans="1:10" ht="15.6" outlineLevel="7" x14ac:dyDescent="0.3">
      <c r="A36" s="12" t="s">
        <v>14</v>
      </c>
      <c r="B36" s="12">
        <v>228</v>
      </c>
      <c r="C36" s="13" t="s">
        <v>17</v>
      </c>
      <c r="D36" s="14" t="s">
        <v>33</v>
      </c>
      <c r="E36" s="13" t="s">
        <v>15</v>
      </c>
      <c r="F36" s="9">
        <v>6311910</v>
      </c>
      <c r="G36" s="10">
        <v>5397040</v>
      </c>
      <c r="H36" s="10">
        <v>5397040</v>
      </c>
      <c r="I36" s="31"/>
      <c r="J36" s="49"/>
    </row>
    <row r="37" spans="1:10" ht="21.75" customHeight="1" outlineLevel="6" x14ac:dyDescent="0.3">
      <c r="A37" s="12" t="s">
        <v>18</v>
      </c>
      <c r="B37" s="12">
        <v>228</v>
      </c>
      <c r="C37" s="13" t="s">
        <v>17</v>
      </c>
      <c r="D37" s="14" t="s">
        <v>33</v>
      </c>
      <c r="E37" s="13" t="s">
        <v>19</v>
      </c>
      <c r="F37" s="9">
        <f>F38</f>
        <v>10000</v>
      </c>
      <c r="G37" s="9">
        <f t="shared" ref="G37:H37" si="14">G38</f>
        <v>0</v>
      </c>
      <c r="H37" s="9">
        <f t="shared" si="14"/>
        <v>0</v>
      </c>
      <c r="I37" s="31"/>
      <c r="J37" s="49"/>
    </row>
    <row r="38" spans="1:10" ht="22.5" customHeight="1" outlineLevel="7" x14ac:dyDescent="0.3">
      <c r="A38" s="12" t="s">
        <v>20</v>
      </c>
      <c r="B38" s="77">
        <v>228</v>
      </c>
      <c r="C38" s="13" t="s">
        <v>17</v>
      </c>
      <c r="D38" s="14" t="s">
        <v>33</v>
      </c>
      <c r="E38" s="13" t="s">
        <v>21</v>
      </c>
      <c r="F38" s="9">
        <v>10000</v>
      </c>
      <c r="G38" s="10">
        <v>0</v>
      </c>
      <c r="H38" s="10">
        <v>0</v>
      </c>
      <c r="I38" s="31"/>
      <c r="J38" s="49"/>
    </row>
    <row r="39" spans="1:10" ht="15.6" outlineLevel="2" x14ac:dyDescent="0.3">
      <c r="A39" s="12" t="s">
        <v>34</v>
      </c>
      <c r="B39" s="12">
        <v>228</v>
      </c>
      <c r="C39" s="13" t="s">
        <v>35</v>
      </c>
      <c r="D39" s="14" t="s">
        <v>0</v>
      </c>
      <c r="E39" s="13" t="s">
        <v>1</v>
      </c>
      <c r="F39" s="9">
        <f>F40</f>
        <v>8824</v>
      </c>
      <c r="G39" s="9">
        <f t="shared" ref="G39:H43" si="15">G40</f>
        <v>108992</v>
      </c>
      <c r="H39" s="9">
        <f t="shared" si="15"/>
        <v>8824</v>
      </c>
      <c r="I39" s="31"/>
      <c r="J39" s="49"/>
    </row>
    <row r="40" spans="1:10" ht="15.6" outlineLevel="3" x14ac:dyDescent="0.3">
      <c r="A40" s="12" t="s">
        <v>6</v>
      </c>
      <c r="B40" s="12">
        <v>228</v>
      </c>
      <c r="C40" s="13" t="s">
        <v>35</v>
      </c>
      <c r="D40" s="14" t="s">
        <v>7</v>
      </c>
      <c r="E40" s="13" t="s">
        <v>1</v>
      </c>
      <c r="F40" s="9">
        <f>F41</f>
        <v>8824</v>
      </c>
      <c r="G40" s="9">
        <f t="shared" si="15"/>
        <v>108992</v>
      </c>
      <c r="H40" s="9">
        <f t="shared" si="15"/>
        <v>8824</v>
      </c>
      <c r="I40" s="31"/>
      <c r="J40" s="49"/>
    </row>
    <row r="41" spans="1:10" ht="24" customHeight="1" outlineLevel="4" x14ac:dyDescent="0.3">
      <c r="A41" s="12" t="s">
        <v>439</v>
      </c>
      <c r="B41" s="77">
        <v>228</v>
      </c>
      <c r="C41" s="13" t="s">
        <v>35</v>
      </c>
      <c r="D41" s="14" t="s">
        <v>9</v>
      </c>
      <c r="E41" s="13" t="s">
        <v>1</v>
      </c>
      <c r="F41" s="9">
        <f>F42</f>
        <v>8824</v>
      </c>
      <c r="G41" s="9">
        <f t="shared" si="15"/>
        <v>108992</v>
      </c>
      <c r="H41" s="9">
        <f t="shared" si="15"/>
        <v>8824</v>
      </c>
      <c r="I41" s="31"/>
      <c r="J41" s="49"/>
    </row>
    <row r="42" spans="1:10" ht="35.25" customHeight="1" outlineLevel="5" x14ac:dyDescent="0.3">
      <c r="A42" s="12" t="s">
        <v>36</v>
      </c>
      <c r="B42" s="12">
        <v>228</v>
      </c>
      <c r="C42" s="13" t="s">
        <v>35</v>
      </c>
      <c r="D42" s="14" t="s">
        <v>37</v>
      </c>
      <c r="E42" s="13" t="s">
        <v>1</v>
      </c>
      <c r="F42" s="9">
        <f>F43</f>
        <v>8824</v>
      </c>
      <c r="G42" s="9">
        <f t="shared" si="15"/>
        <v>108992</v>
      </c>
      <c r="H42" s="9">
        <f t="shared" si="15"/>
        <v>8824</v>
      </c>
      <c r="I42" s="31"/>
      <c r="J42" s="49"/>
    </row>
    <row r="43" spans="1:10" ht="24" customHeight="1" outlineLevel="6" x14ac:dyDescent="0.3">
      <c r="A43" s="12" t="s">
        <v>18</v>
      </c>
      <c r="B43" s="12">
        <v>228</v>
      </c>
      <c r="C43" s="13" t="s">
        <v>35</v>
      </c>
      <c r="D43" s="14" t="s">
        <v>37</v>
      </c>
      <c r="E43" s="13" t="s">
        <v>19</v>
      </c>
      <c r="F43" s="9">
        <f>F44</f>
        <v>8824</v>
      </c>
      <c r="G43" s="9">
        <f t="shared" si="15"/>
        <v>108992</v>
      </c>
      <c r="H43" s="9">
        <f t="shared" si="15"/>
        <v>8824</v>
      </c>
      <c r="I43" s="31"/>
      <c r="J43" s="49"/>
    </row>
    <row r="44" spans="1:10" ht="22.5" customHeight="1" outlineLevel="7" x14ac:dyDescent="0.3">
      <c r="A44" s="12" t="s">
        <v>20</v>
      </c>
      <c r="B44" s="77">
        <v>228</v>
      </c>
      <c r="C44" s="13" t="s">
        <v>35</v>
      </c>
      <c r="D44" s="14" t="s">
        <v>37</v>
      </c>
      <c r="E44" s="13" t="s">
        <v>21</v>
      </c>
      <c r="F44" s="9">
        <v>8824</v>
      </c>
      <c r="G44" s="10">
        <v>108992</v>
      </c>
      <c r="H44" s="10">
        <v>8824</v>
      </c>
      <c r="I44" s="31"/>
      <c r="J44" s="49"/>
    </row>
    <row r="45" spans="1:10" ht="31.2" outlineLevel="2" x14ac:dyDescent="0.3">
      <c r="A45" s="12" t="s">
        <v>38</v>
      </c>
      <c r="B45" s="12">
        <v>228</v>
      </c>
      <c r="C45" s="13" t="s">
        <v>39</v>
      </c>
      <c r="D45" s="14" t="s">
        <v>0</v>
      </c>
      <c r="E45" s="13" t="s">
        <v>1</v>
      </c>
      <c r="F45" s="9">
        <f>F46</f>
        <v>11780370</v>
      </c>
      <c r="G45" s="9">
        <f t="shared" ref="G45:G47" si="16">G46</f>
        <v>9728330</v>
      </c>
      <c r="H45" s="9">
        <f t="shared" ref="H45" si="17">H46</f>
        <v>9728330</v>
      </c>
      <c r="I45" s="31"/>
      <c r="J45" s="49"/>
    </row>
    <row r="46" spans="1:10" ht="15.6" outlineLevel="3" x14ac:dyDescent="0.3">
      <c r="A46" s="12" t="s">
        <v>6</v>
      </c>
      <c r="B46" s="12">
        <v>228</v>
      </c>
      <c r="C46" s="13" t="s">
        <v>39</v>
      </c>
      <c r="D46" s="14" t="s">
        <v>7</v>
      </c>
      <c r="E46" s="13" t="s">
        <v>1</v>
      </c>
      <c r="F46" s="9">
        <f>F47</f>
        <v>11780370</v>
      </c>
      <c r="G46" s="9">
        <f t="shared" si="16"/>
        <v>9728330</v>
      </c>
      <c r="H46" s="9">
        <f t="shared" ref="H46:H47" si="18">H47</f>
        <v>9728330</v>
      </c>
      <c r="I46" s="31"/>
      <c r="J46" s="49"/>
    </row>
    <row r="47" spans="1:10" ht="24.75" customHeight="1" outlineLevel="4" x14ac:dyDescent="0.3">
      <c r="A47" s="12" t="s">
        <v>439</v>
      </c>
      <c r="B47" s="77">
        <v>228</v>
      </c>
      <c r="C47" s="13" t="s">
        <v>39</v>
      </c>
      <c r="D47" s="14" t="s">
        <v>9</v>
      </c>
      <c r="E47" s="13" t="s">
        <v>1</v>
      </c>
      <c r="F47" s="9">
        <f>F48</f>
        <v>11780370</v>
      </c>
      <c r="G47" s="9">
        <f t="shared" si="16"/>
        <v>9728330</v>
      </c>
      <c r="H47" s="9">
        <f t="shared" si="18"/>
        <v>9728330</v>
      </c>
      <c r="I47" s="31"/>
      <c r="J47" s="49"/>
    </row>
    <row r="48" spans="1:10" ht="31.2" outlineLevel="5" x14ac:dyDescent="0.3">
      <c r="A48" s="12" t="s">
        <v>22</v>
      </c>
      <c r="B48" s="12">
        <v>228</v>
      </c>
      <c r="C48" s="13" t="s">
        <v>39</v>
      </c>
      <c r="D48" s="14" t="s">
        <v>23</v>
      </c>
      <c r="E48" s="13" t="s">
        <v>1</v>
      </c>
      <c r="F48" s="9">
        <f>F49+F51</f>
        <v>11780370</v>
      </c>
      <c r="G48" s="9">
        <f t="shared" ref="G48:H48" si="19">G49+G51</f>
        <v>9728330</v>
      </c>
      <c r="H48" s="9">
        <f t="shared" si="19"/>
        <v>9728330</v>
      </c>
      <c r="I48" s="31"/>
      <c r="J48" s="49"/>
    </row>
    <row r="49" spans="1:10" ht="53.25" customHeight="1" outlineLevel="6" x14ac:dyDescent="0.3">
      <c r="A49" s="12" t="s">
        <v>12</v>
      </c>
      <c r="B49" s="12">
        <v>228</v>
      </c>
      <c r="C49" s="13" t="s">
        <v>39</v>
      </c>
      <c r="D49" s="14" t="s">
        <v>23</v>
      </c>
      <c r="E49" s="13" t="s">
        <v>13</v>
      </c>
      <c r="F49" s="9">
        <f>F50</f>
        <v>11380370</v>
      </c>
      <c r="G49" s="9">
        <f t="shared" ref="G49:H49" si="20">G50</f>
        <v>9728330</v>
      </c>
      <c r="H49" s="9">
        <f t="shared" si="20"/>
        <v>9728330</v>
      </c>
      <c r="I49" s="31"/>
      <c r="J49" s="49"/>
    </row>
    <row r="50" spans="1:10" ht="15.6" outlineLevel="7" x14ac:dyDescent="0.3">
      <c r="A50" s="12" t="s">
        <v>14</v>
      </c>
      <c r="B50" s="77">
        <v>228</v>
      </c>
      <c r="C50" s="13" t="s">
        <v>39</v>
      </c>
      <c r="D50" s="14" t="s">
        <v>23</v>
      </c>
      <c r="E50" s="13" t="s">
        <v>15</v>
      </c>
      <c r="F50" s="9">
        <v>11380370</v>
      </c>
      <c r="G50" s="10">
        <v>9728330</v>
      </c>
      <c r="H50" s="10">
        <v>9728330</v>
      </c>
      <c r="I50" s="31"/>
      <c r="J50" s="49"/>
    </row>
    <row r="51" spans="1:10" ht="23.25" customHeight="1" outlineLevel="6" x14ac:dyDescent="0.3">
      <c r="A51" s="12" t="s">
        <v>18</v>
      </c>
      <c r="B51" s="12">
        <v>228</v>
      </c>
      <c r="C51" s="13" t="s">
        <v>39</v>
      </c>
      <c r="D51" s="14" t="s">
        <v>23</v>
      </c>
      <c r="E51" s="13" t="s">
        <v>19</v>
      </c>
      <c r="F51" s="9">
        <f>F52</f>
        <v>400000</v>
      </c>
      <c r="G51" s="9">
        <f t="shared" ref="G51:H51" si="21">G52</f>
        <v>0</v>
      </c>
      <c r="H51" s="9">
        <f t="shared" si="21"/>
        <v>0</v>
      </c>
      <c r="I51" s="31"/>
      <c r="J51" s="49"/>
    </row>
    <row r="52" spans="1:10" ht="22.5" customHeight="1" outlineLevel="7" x14ac:dyDescent="0.3">
      <c r="A52" s="12" t="s">
        <v>20</v>
      </c>
      <c r="B52" s="12">
        <v>228</v>
      </c>
      <c r="C52" s="13" t="s">
        <v>39</v>
      </c>
      <c r="D52" s="14" t="s">
        <v>23</v>
      </c>
      <c r="E52" s="13" t="s">
        <v>21</v>
      </c>
      <c r="F52" s="9">
        <v>400000</v>
      </c>
      <c r="G52" s="10">
        <v>0</v>
      </c>
      <c r="H52" s="10">
        <v>0</v>
      </c>
      <c r="I52" s="31"/>
      <c r="J52" s="49"/>
    </row>
    <row r="53" spans="1:10" ht="15.6" outlineLevel="2" x14ac:dyDescent="0.3">
      <c r="A53" s="12" t="s">
        <v>40</v>
      </c>
      <c r="B53" s="12">
        <v>228</v>
      </c>
      <c r="C53" s="13" t="s">
        <v>41</v>
      </c>
      <c r="D53" s="14" t="s">
        <v>0</v>
      </c>
      <c r="E53" s="13" t="s">
        <v>1</v>
      </c>
      <c r="F53" s="9">
        <f>F54</f>
        <v>1000000</v>
      </c>
      <c r="G53" s="9">
        <f t="shared" ref="G53:H53" si="22">G54</f>
        <v>0</v>
      </c>
      <c r="H53" s="9">
        <f t="shared" si="22"/>
        <v>0</v>
      </c>
      <c r="I53" s="31"/>
      <c r="J53" s="49"/>
    </row>
    <row r="54" spans="1:10" ht="15.6" outlineLevel="3" x14ac:dyDescent="0.3">
      <c r="A54" s="12" t="s">
        <v>6</v>
      </c>
      <c r="B54" s="77">
        <v>228</v>
      </c>
      <c r="C54" s="13" t="s">
        <v>41</v>
      </c>
      <c r="D54" s="14" t="s">
        <v>7</v>
      </c>
      <c r="E54" s="13" t="s">
        <v>1</v>
      </c>
      <c r="F54" s="9">
        <f>F55</f>
        <v>1000000</v>
      </c>
      <c r="G54" s="9">
        <f t="shared" ref="G54:H54" si="23">G55</f>
        <v>0</v>
      </c>
      <c r="H54" s="9">
        <f t="shared" si="23"/>
        <v>0</v>
      </c>
      <c r="I54" s="31"/>
      <c r="J54" s="49"/>
    </row>
    <row r="55" spans="1:10" ht="19.5" customHeight="1" outlineLevel="4" x14ac:dyDescent="0.3">
      <c r="A55" s="12" t="s">
        <v>8</v>
      </c>
      <c r="B55" s="12">
        <v>228</v>
      </c>
      <c r="C55" s="13" t="s">
        <v>41</v>
      </c>
      <c r="D55" s="14" t="s">
        <v>9</v>
      </c>
      <c r="E55" s="13" t="s">
        <v>1</v>
      </c>
      <c r="F55" s="9">
        <f>F56</f>
        <v>1000000</v>
      </c>
      <c r="G55" s="9">
        <f t="shared" ref="G55:H55" si="24">G56</f>
        <v>0</v>
      </c>
      <c r="H55" s="9">
        <f t="shared" si="24"/>
        <v>0</v>
      </c>
      <c r="I55" s="31"/>
      <c r="J55" s="49"/>
    </row>
    <row r="56" spans="1:10" ht="19.5" customHeight="1" outlineLevel="5" x14ac:dyDescent="0.3">
      <c r="A56" s="12" t="s">
        <v>42</v>
      </c>
      <c r="B56" s="12">
        <v>228</v>
      </c>
      <c r="C56" s="13" t="s">
        <v>41</v>
      </c>
      <c r="D56" s="14" t="s">
        <v>43</v>
      </c>
      <c r="E56" s="13" t="s">
        <v>1</v>
      </c>
      <c r="F56" s="9">
        <f>F57</f>
        <v>1000000</v>
      </c>
      <c r="G56" s="9">
        <f t="shared" ref="G56:H56" si="25">G57</f>
        <v>0</v>
      </c>
      <c r="H56" s="9">
        <f t="shared" si="25"/>
        <v>0</v>
      </c>
      <c r="I56" s="31"/>
      <c r="J56" s="49"/>
    </row>
    <row r="57" spans="1:10" ht="22.5" customHeight="1" outlineLevel="6" x14ac:dyDescent="0.3">
      <c r="A57" s="12" t="s">
        <v>28</v>
      </c>
      <c r="B57" s="77">
        <v>228</v>
      </c>
      <c r="C57" s="13" t="s">
        <v>41</v>
      </c>
      <c r="D57" s="14" t="s">
        <v>43</v>
      </c>
      <c r="E57" s="13" t="s">
        <v>29</v>
      </c>
      <c r="F57" s="9">
        <f>F58</f>
        <v>1000000</v>
      </c>
      <c r="G57" s="9">
        <f t="shared" ref="G57:H57" si="26">G58</f>
        <v>0</v>
      </c>
      <c r="H57" s="9">
        <f t="shared" si="26"/>
        <v>0</v>
      </c>
      <c r="I57" s="31"/>
      <c r="J57" s="49"/>
    </row>
    <row r="58" spans="1:10" ht="22.5" customHeight="1" outlineLevel="7" x14ac:dyDescent="0.3">
      <c r="A58" s="12" t="s">
        <v>44</v>
      </c>
      <c r="B58" s="12">
        <v>228</v>
      </c>
      <c r="C58" s="13" t="s">
        <v>41</v>
      </c>
      <c r="D58" s="14" t="s">
        <v>43</v>
      </c>
      <c r="E58" s="13" t="s">
        <v>45</v>
      </c>
      <c r="F58" s="9">
        <v>1000000</v>
      </c>
      <c r="G58" s="10">
        <v>0</v>
      </c>
      <c r="H58" s="10">
        <v>0</v>
      </c>
      <c r="I58" s="31"/>
      <c r="J58" s="49"/>
    </row>
    <row r="59" spans="1:10" ht="21" customHeight="1" outlineLevel="2" x14ac:dyDescent="0.3">
      <c r="A59" s="12" t="s">
        <v>46</v>
      </c>
      <c r="B59" s="12">
        <v>228</v>
      </c>
      <c r="C59" s="13" t="s">
        <v>47</v>
      </c>
      <c r="D59" s="14" t="s">
        <v>0</v>
      </c>
      <c r="E59" s="13" t="s">
        <v>1</v>
      </c>
      <c r="F59" s="9">
        <f>F69+F79+F74+F60</f>
        <v>54497193.409999996</v>
      </c>
      <c r="G59" s="9">
        <f t="shared" ref="G59:H59" si="27">G69+G79+G74+G60</f>
        <v>42917053</v>
      </c>
      <c r="H59" s="9">
        <f t="shared" si="27"/>
        <v>42779927</v>
      </c>
      <c r="I59" s="31"/>
      <c r="J59" s="49"/>
    </row>
    <row r="60" spans="1:10" ht="53.4" customHeight="1" outlineLevel="2" x14ac:dyDescent="0.3">
      <c r="A60" s="59" t="s">
        <v>395</v>
      </c>
      <c r="B60" s="77">
        <v>228</v>
      </c>
      <c r="C60" s="60" t="s">
        <v>47</v>
      </c>
      <c r="D60" s="60" t="s">
        <v>396</v>
      </c>
      <c r="E60" s="60" t="s">
        <v>1</v>
      </c>
      <c r="F60" s="9">
        <f>F61+F65</f>
        <v>0</v>
      </c>
      <c r="G60" s="9"/>
      <c r="H60" s="9"/>
      <c r="I60" s="31"/>
      <c r="J60" s="49"/>
    </row>
    <row r="61" spans="1:10" ht="19.5" customHeight="1" outlineLevel="2" x14ac:dyDescent="0.3">
      <c r="A61" s="59" t="s">
        <v>397</v>
      </c>
      <c r="B61" s="12">
        <v>228</v>
      </c>
      <c r="C61" s="60" t="s">
        <v>47</v>
      </c>
      <c r="D61" s="60" t="s">
        <v>398</v>
      </c>
      <c r="E61" s="60" t="s">
        <v>1</v>
      </c>
      <c r="F61" s="9">
        <f>F62</f>
        <v>0</v>
      </c>
      <c r="G61" s="9"/>
      <c r="H61" s="9"/>
      <c r="I61" s="31"/>
      <c r="J61" s="49"/>
    </row>
    <row r="62" spans="1:10" ht="51.6" customHeight="1" outlineLevel="2" x14ac:dyDescent="0.3">
      <c r="A62" s="59" t="s">
        <v>442</v>
      </c>
      <c r="B62" s="12">
        <v>228</v>
      </c>
      <c r="C62" s="60" t="s">
        <v>47</v>
      </c>
      <c r="D62" s="60" t="s">
        <v>399</v>
      </c>
      <c r="E62" s="60" t="s">
        <v>1</v>
      </c>
      <c r="F62" s="9">
        <f>F63</f>
        <v>0</v>
      </c>
      <c r="G62" s="9"/>
      <c r="H62" s="9"/>
      <c r="I62" s="31"/>
      <c r="J62" s="49"/>
    </row>
    <row r="63" spans="1:10" ht="23.25" customHeight="1" outlineLevel="2" x14ac:dyDescent="0.3">
      <c r="A63" s="59" t="s">
        <v>440</v>
      </c>
      <c r="B63" s="77">
        <v>228</v>
      </c>
      <c r="C63" s="60" t="s">
        <v>47</v>
      </c>
      <c r="D63" s="60" t="s">
        <v>399</v>
      </c>
      <c r="E63" s="60" t="s">
        <v>19</v>
      </c>
      <c r="F63" s="9">
        <f>F64</f>
        <v>0</v>
      </c>
      <c r="G63" s="9"/>
      <c r="H63" s="9"/>
      <c r="I63" s="31"/>
      <c r="J63" s="49"/>
    </row>
    <row r="64" spans="1:10" ht="24.75" customHeight="1" outlineLevel="2" x14ac:dyDescent="0.3">
      <c r="A64" s="59" t="s">
        <v>441</v>
      </c>
      <c r="B64" s="12">
        <v>228</v>
      </c>
      <c r="C64" s="60" t="s">
        <v>47</v>
      </c>
      <c r="D64" s="60" t="s">
        <v>399</v>
      </c>
      <c r="E64" s="60" t="s">
        <v>21</v>
      </c>
      <c r="F64" s="9">
        <v>0</v>
      </c>
      <c r="G64" s="9"/>
      <c r="H64" s="9"/>
      <c r="I64" s="31"/>
      <c r="J64" s="49"/>
    </row>
    <row r="65" spans="1:11" ht="36" customHeight="1" outlineLevel="2" x14ac:dyDescent="0.3">
      <c r="A65" s="59" t="s">
        <v>400</v>
      </c>
      <c r="B65" s="12">
        <v>228</v>
      </c>
      <c r="C65" s="60" t="s">
        <v>47</v>
      </c>
      <c r="D65" s="60" t="s">
        <v>401</v>
      </c>
      <c r="E65" s="60" t="s">
        <v>1</v>
      </c>
      <c r="F65" s="9">
        <f>F66</f>
        <v>0</v>
      </c>
      <c r="G65" s="9"/>
      <c r="H65" s="9"/>
      <c r="I65" s="31"/>
      <c r="J65" s="49"/>
    </row>
    <row r="66" spans="1:11" ht="51.6" customHeight="1" outlineLevel="2" x14ac:dyDescent="0.3">
      <c r="A66" s="59" t="s">
        <v>402</v>
      </c>
      <c r="B66" s="77">
        <v>228</v>
      </c>
      <c r="C66" s="60" t="s">
        <v>47</v>
      </c>
      <c r="D66" s="60" t="s">
        <v>403</v>
      </c>
      <c r="E66" s="60" t="s">
        <v>1</v>
      </c>
      <c r="F66" s="9">
        <f>F67</f>
        <v>0</v>
      </c>
      <c r="G66" s="9"/>
      <c r="H66" s="9"/>
      <c r="I66" s="31"/>
      <c r="J66" s="49"/>
    </row>
    <row r="67" spans="1:11" ht="24" customHeight="1" outlineLevel="2" x14ac:dyDescent="0.3">
      <c r="A67" s="59" t="s">
        <v>274</v>
      </c>
      <c r="B67" s="12">
        <v>228</v>
      </c>
      <c r="C67" s="60" t="s">
        <v>47</v>
      </c>
      <c r="D67" s="60" t="s">
        <v>403</v>
      </c>
      <c r="E67" s="60" t="s">
        <v>19</v>
      </c>
      <c r="F67" s="9">
        <f>F68</f>
        <v>0</v>
      </c>
      <c r="G67" s="9"/>
      <c r="H67" s="9"/>
      <c r="I67" s="31"/>
      <c r="J67" s="49"/>
    </row>
    <row r="68" spans="1:11" ht="23.25" customHeight="1" outlineLevel="2" x14ac:dyDescent="0.3">
      <c r="A68" s="59" t="s">
        <v>275</v>
      </c>
      <c r="B68" s="12">
        <v>228</v>
      </c>
      <c r="C68" s="60" t="s">
        <v>47</v>
      </c>
      <c r="D68" s="60" t="s">
        <v>403</v>
      </c>
      <c r="E68" s="60" t="s">
        <v>21</v>
      </c>
      <c r="F68" s="9">
        <v>0</v>
      </c>
      <c r="G68" s="9"/>
      <c r="H68" s="9"/>
      <c r="I68" s="31"/>
      <c r="J68" s="49"/>
    </row>
    <row r="69" spans="1:11" ht="36.75" customHeight="1" outlineLevel="3" x14ac:dyDescent="0.3">
      <c r="A69" s="12" t="s">
        <v>443</v>
      </c>
      <c r="B69" s="77">
        <v>228</v>
      </c>
      <c r="C69" s="13" t="s">
        <v>47</v>
      </c>
      <c r="D69" s="14" t="s">
        <v>48</v>
      </c>
      <c r="E69" s="13" t="s">
        <v>1</v>
      </c>
      <c r="F69" s="9">
        <f>F70</f>
        <v>346641.41</v>
      </c>
      <c r="G69" s="9">
        <f t="shared" ref="G69:H69" si="28">G70</f>
        <v>0</v>
      </c>
      <c r="H69" s="9">
        <f t="shared" si="28"/>
        <v>0</v>
      </c>
      <c r="I69" s="31"/>
      <c r="J69" s="49"/>
    </row>
    <row r="70" spans="1:11" ht="78.75" customHeight="1" outlineLevel="4" x14ac:dyDescent="0.3">
      <c r="A70" s="12" t="s">
        <v>467</v>
      </c>
      <c r="B70" s="12">
        <v>228</v>
      </c>
      <c r="C70" s="13" t="s">
        <v>47</v>
      </c>
      <c r="D70" s="14" t="s">
        <v>49</v>
      </c>
      <c r="E70" s="13" t="s">
        <v>1</v>
      </c>
      <c r="F70" s="9">
        <f>F71</f>
        <v>346641.41</v>
      </c>
      <c r="G70" s="9">
        <f t="shared" ref="G70:H70" si="29">G71</f>
        <v>0</v>
      </c>
      <c r="H70" s="9">
        <f t="shared" si="29"/>
        <v>0</v>
      </c>
      <c r="I70" s="31"/>
      <c r="J70" s="49"/>
    </row>
    <row r="71" spans="1:11" ht="66.75" customHeight="1" outlineLevel="5" x14ac:dyDescent="0.3">
      <c r="A71" s="12" t="s">
        <v>466</v>
      </c>
      <c r="B71" s="12">
        <v>228</v>
      </c>
      <c r="C71" s="13" t="s">
        <v>47</v>
      </c>
      <c r="D71" s="14">
        <v>6300155180</v>
      </c>
      <c r="E71" s="13" t="s">
        <v>1</v>
      </c>
      <c r="F71" s="9">
        <f>F72</f>
        <v>346641.41</v>
      </c>
      <c r="G71" s="9">
        <f t="shared" ref="G71:H71" si="30">G72</f>
        <v>0</v>
      </c>
      <c r="H71" s="9">
        <f t="shared" si="30"/>
        <v>0</v>
      </c>
      <c r="I71" s="31"/>
      <c r="J71" s="49"/>
    </row>
    <row r="72" spans="1:11" ht="21.75" customHeight="1" outlineLevel="6" x14ac:dyDescent="0.3">
      <c r="A72" s="12" t="s">
        <v>18</v>
      </c>
      <c r="B72" s="77">
        <v>228</v>
      </c>
      <c r="C72" s="13" t="s">
        <v>47</v>
      </c>
      <c r="D72" s="14">
        <v>6300155180</v>
      </c>
      <c r="E72" s="13" t="s">
        <v>19</v>
      </c>
      <c r="F72" s="9">
        <f>F73</f>
        <v>346641.41</v>
      </c>
      <c r="G72" s="9">
        <f t="shared" ref="G72:H72" si="31">G73</f>
        <v>0</v>
      </c>
      <c r="H72" s="9">
        <f t="shared" si="31"/>
        <v>0</v>
      </c>
      <c r="I72" s="31"/>
      <c r="J72" s="49"/>
    </row>
    <row r="73" spans="1:11" ht="23.25" customHeight="1" outlineLevel="7" x14ac:dyDescent="0.3">
      <c r="A73" s="12" t="s">
        <v>20</v>
      </c>
      <c r="B73" s="12">
        <v>228</v>
      </c>
      <c r="C73" s="13" t="s">
        <v>47</v>
      </c>
      <c r="D73" s="14">
        <v>6300155180</v>
      </c>
      <c r="E73" s="13" t="s">
        <v>21</v>
      </c>
      <c r="F73" s="9">
        <v>346641.41</v>
      </c>
      <c r="G73" s="10">
        <v>0</v>
      </c>
      <c r="H73" s="10">
        <v>0</v>
      </c>
      <c r="I73" s="31"/>
      <c r="J73" s="49"/>
      <c r="K73" s="71"/>
    </row>
    <row r="74" spans="1:11" ht="52.5" customHeight="1" outlineLevel="7" x14ac:dyDescent="0.3">
      <c r="A74" s="61" t="s">
        <v>377</v>
      </c>
      <c r="B74" s="12">
        <v>228</v>
      </c>
      <c r="C74" s="13" t="s">
        <v>47</v>
      </c>
      <c r="D74" s="14">
        <v>7100000000</v>
      </c>
      <c r="E74" s="13" t="s">
        <v>1</v>
      </c>
      <c r="F74" s="9">
        <f>F75</f>
        <v>0</v>
      </c>
      <c r="G74" s="10"/>
      <c r="H74" s="10"/>
      <c r="I74" s="31"/>
      <c r="J74" s="49"/>
      <c r="K74" s="71"/>
    </row>
    <row r="75" spans="1:11" ht="48.6" customHeight="1" outlineLevel="7" x14ac:dyDescent="0.3">
      <c r="A75" s="61" t="s">
        <v>378</v>
      </c>
      <c r="B75" s="77">
        <v>228</v>
      </c>
      <c r="C75" s="13" t="s">
        <v>47</v>
      </c>
      <c r="D75" s="62" t="s">
        <v>379</v>
      </c>
      <c r="E75" s="13" t="s">
        <v>1</v>
      </c>
      <c r="F75" s="9">
        <f>F76</f>
        <v>0</v>
      </c>
      <c r="G75" s="10"/>
      <c r="H75" s="10"/>
      <c r="I75" s="31"/>
      <c r="J75" s="49"/>
      <c r="K75" s="71"/>
    </row>
    <row r="76" spans="1:11" ht="37.200000000000003" customHeight="1" outlineLevel="7" x14ac:dyDescent="0.3">
      <c r="A76" s="12" t="s">
        <v>380</v>
      </c>
      <c r="B76" s="12">
        <v>228</v>
      </c>
      <c r="C76" s="13" t="s">
        <v>47</v>
      </c>
      <c r="D76" s="62">
        <v>7100207122</v>
      </c>
      <c r="E76" s="13" t="s">
        <v>1</v>
      </c>
      <c r="F76" s="9">
        <f>F77</f>
        <v>0</v>
      </c>
      <c r="G76" s="10"/>
      <c r="H76" s="10"/>
      <c r="I76" s="31"/>
      <c r="J76" s="49"/>
      <c r="K76" s="71"/>
    </row>
    <row r="77" spans="1:11" ht="19.5" customHeight="1" outlineLevel="7" x14ac:dyDescent="0.3">
      <c r="A77" s="12" t="s">
        <v>18</v>
      </c>
      <c r="B77" s="12">
        <v>228</v>
      </c>
      <c r="C77" s="13" t="s">
        <v>47</v>
      </c>
      <c r="D77" s="62">
        <v>7100207122</v>
      </c>
      <c r="E77" s="13" t="s">
        <v>19</v>
      </c>
      <c r="F77" s="9">
        <f>F78</f>
        <v>0</v>
      </c>
      <c r="G77" s="10"/>
      <c r="H77" s="10"/>
      <c r="I77" s="31"/>
      <c r="J77" s="49"/>
      <c r="K77" s="71"/>
    </row>
    <row r="78" spans="1:11" ht="21" customHeight="1" outlineLevel="7" x14ac:dyDescent="0.3">
      <c r="A78" s="12" t="s">
        <v>20</v>
      </c>
      <c r="B78" s="77">
        <v>228</v>
      </c>
      <c r="C78" s="13" t="s">
        <v>47</v>
      </c>
      <c r="D78" s="62">
        <v>7100207122</v>
      </c>
      <c r="E78" s="13" t="s">
        <v>21</v>
      </c>
      <c r="F78" s="9">
        <v>0</v>
      </c>
      <c r="G78" s="10"/>
      <c r="H78" s="10"/>
      <c r="I78" s="31"/>
      <c r="J78" s="49"/>
      <c r="K78" s="71"/>
    </row>
    <row r="79" spans="1:11" ht="21.6" customHeight="1" outlineLevel="3" x14ac:dyDescent="0.3">
      <c r="A79" s="12" t="s">
        <v>6</v>
      </c>
      <c r="B79" s="12">
        <v>228</v>
      </c>
      <c r="C79" s="13" t="s">
        <v>47</v>
      </c>
      <c r="D79" s="14" t="s">
        <v>7</v>
      </c>
      <c r="E79" s="13" t="s">
        <v>1</v>
      </c>
      <c r="F79" s="9">
        <f>F80</f>
        <v>54150552</v>
      </c>
      <c r="G79" s="9">
        <f t="shared" ref="G79:H79" si="32">G80</f>
        <v>42917053</v>
      </c>
      <c r="H79" s="9">
        <f t="shared" si="32"/>
        <v>42779927</v>
      </c>
      <c r="I79" s="31"/>
      <c r="J79" s="49"/>
    </row>
    <row r="80" spans="1:11" ht="22.5" customHeight="1" outlineLevel="4" x14ac:dyDescent="0.3">
      <c r="A80" s="12" t="s">
        <v>8</v>
      </c>
      <c r="B80" s="12">
        <v>228</v>
      </c>
      <c r="C80" s="13" t="s">
        <v>47</v>
      </c>
      <c r="D80" s="14" t="s">
        <v>9</v>
      </c>
      <c r="E80" s="13" t="s">
        <v>1</v>
      </c>
      <c r="F80" s="9">
        <f>F81+F92+F99+F106+F111+F116+F121+F126+F131+F102+F86+F89</f>
        <v>54150552</v>
      </c>
      <c r="G80" s="9">
        <f t="shared" ref="G80:H80" si="33">G81+G92+G99+G106+G111+G116+G121+G126+G131+G102+G86+G89</f>
        <v>42917053</v>
      </c>
      <c r="H80" s="9">
        <f t="shared" si="33"/>
        <v>42779927</v>
      </c>
      <c r="I80" s="31"/>
      <c r="J80" s="49"/>
    </row>
    <row r="81" spans="1:10" ht="35.25" customHeight="1" outlineLevel="5" x14ac:dyDescent="0.3">
      <c r="A81" s="12" t="s">
        <v>326</v>
      </c>
      <c r="B81" s="77">
        <v>228</v>
      </c>
      <c r="C81" s="13" t="s">
        <v>47</v>
      </c>
      <c r="D81" s="14" t="s">
        <v>50</v>
      </c>
      <c r="E81" s="15" t="s">
        <v>1</v>
      </c>
      <c r="F81" s="9">
        <f>F82+F84</f>
        <v>598810</v>
      </c>
      <c r="G81" s="9">
        <f>G82+G84</f>
        <v>35000</v>
      </c>
      <c r="H81" s="9">
        <f>H82+H84</f>
        <v>0</v>
      </c>
      <c r="I81" s="31"/>
      <c r="J81" s="49"/>
    </row>
    <row r="82" spans="1:10" ht="21" customHeight="1" outlineLevel="6" x14ac:dyDescent="0.3">
      <c r="A82" s="12" t="s">
        <v>18</v>
      </c>
      <c r="B82" s="12">
        <v>228</v>
      </c>
      <c r="C82" s="13" t="s">
        <v>47</v>
      </c>
      <c r="D82" s="14" t="s">
        <v>50</v>
      </c>
      <c r="E82" s="15" t="s">
        <v>19</v>
      </c>
      <c r="F82" s="9">
        <f>F83</f>
        <v>598810</v>
      </c>
      <c r="G82" s="9">
        <f t="shared" ref="G82:H82" si="34">G83</f>
        <v>35000</v>
      </c>
      <c r="H82" s="9">
        <f t="shared" si="34"/>
        <v>0</v>
      </c>
      <c r="I82" s="31"/>
      <c r="J82" s="49"/>
    </row>
    <row r="83" spans="1:10" ht="22.5" customHeight="1" outlineLevel="7" x14ac:dyDescent="0.3">
      <c r="A83" s="12" t="s">
        <v>20</v>
      </c>
      <c r="B83" s="12">
        <v>228</v>
      </c>
      <c r="C83" s="13" t="s">
        <v>47</v>
      </c>
      <c r="D83" s="14" t="s">
        <v>50</v>
      </c>
      <c r="E83" s="15" t="s">
        <v>21</v>
      </c>
      <c r="F83" s="9">
        <v>598810</v>
      </c>
      <c r="G83" s="10">
        <v>35000</v>
      </c>
      <c r="H83" s="10">
        <v>0</v>
      </c>
      <c r="I83" s="31"/>
      <c r="J83" s="49"/>
    </row>
    <row r="84" spans="1:10" ht="15.6" outlineLevel="7" x14ac:dyDescent="0.3">
      <c r="A84" s="12" t="s">
        <v>28</v>
      </c>
      <c r="B84" s="77">
        <v>228</v>
      </c>
      <c r="C84" s="13" t="s">
        <v>47</v>
      </c>
      <c r="D84" s="14" t="s">
        <v>50</v>
      </c>
      <c r="E84" s="15" t="s">
        <v>29</v>
      </c>
      <c r="F84" s="9">
        <f>F85</f>
        <v>0</v>
      </c>
      <c r="G84" s="9">
        <f>G85</f>
        <v>0</v>
      </c>
      <c r="H84" s="9">
        <f>H85</f>
        <v>0</v>
      </c>
      <c r="I84" s="31"/>
      <c r="J84" s="49"/>
    </row>
    <row r="85" spans="1:10" ht="15.6" outlineLevel="7" x14ac:dyDescent="0.3">
      <c r="A85" s="52" t="s">
        <v>30</v>
      </c>
      <c r="B85" s="12">
        <v>228</v>
      </c>
      <c r="C85" s="13" t="s">
        <v>47</v>
      </c>
      <c r="D85" s="14" t="s">
        <v>50</v>
      </c>
      <c r="E85" s="15" t="s">
        <v>31</v>
      </c>
      <c r="F85" s="9">
        <v>0</v>
      </c>
      <c r="G85" s="10">
        <v>0</v>
      </c>
      <c r="H85" s="10">
        <v>0</v>
      </c>
      <c r="I85" s="31"/>
      <c r="J85" s="49"/>
    </row>
    <row r="86" spans="1:10" ht="46.8" outlineLevel="7" x14ac:dyDescent="0.3">
      <c r="A86" s="63" t="s">
        <v>444</v>
      </c>
      <c r="B86" s="12">
        <v>228</v>
      </c>
      <c r="C86" s="60" t="s">
        <v>47</v>
      </c>
      <c r="D86" s="14">
        <v>9999902012</v>
      </c>
      <c r="E86" s="62" t="s">
        <v>1</v>
      </c>
      <c r="F86" s="9">
        <f>F87</f>
        <v>0</v>
      </c>
      <c r="G86" s="10"/>
      <c r="H86" s="10"/>
      <c r="I86" s="31"/>
      <c r="J86" s="49"/>
    </row>
    <row r="87" spans="1:10" ht="15.6" outlineLevel="7" x14ac:dyDescent="0.3">
      <c r="A87" s="63" t="s">
        <v>445</v>
      </c>
      <c r="B87" s="77">
        <v>228</v>
      </c>
      <c r="C87" s="60" t="s">
        <v>47</v>
      </c>
      <c r="D87" s="14">
        <v>9999902012</v>
      </c>
      <c r="E87" s="62" t="s">
        <v>19</v>
      </c>
      <c r="F87" s="9">
        <f>F88</f>
        <v>0</v>
      </c>
      <c r="G87" s="10"/>
      <c r="H87" s="10"/>
      <c r="I87" s="31"/>
      <c r="J87" s="49"/>
    </row>
    <row r="88" spans="1:10" ht="15.6" outlineLevel="7" x14ac:dyDescent="0.3">
      <c r="A88" s="63" t="s">
        <v>441</v>
      </c>
      <c r="B88" s="12">
        <v>228</v>
      </c>
      <c r="C88" s="60" t="s">
        <v>47</v>
      </c>
      <c r="D88" s="14">
        <v>9999902012</v>
      </c>
      <c r="E88" s="62" t="s">
        <v>21</v>
      </c>
      <c r="F88" s="9">
        <v>0</v>
      </c>
      <c r="G88" s="10"/>
      <c r="H88" s="10"/>
      <c r="I88" s="31"/>
      <c r="J88" s="49"/>
    </row>
    <row r="89" spans="1:10" ht="49.5" customHeight="1" outlineLevel="7" x14ac:dyDescent="0.3">
      <c r="A89" s="63" t="s">
        <v>436</v>
      </c>
      <c r="B89" s="12">
        <v>228</v>
      </c>
      <c r="C89" s="60" t="s">
        <v>47</v>
      </c>
      <c r="D89" s="14">
        <v>9999902014</v>
      </c>
      <c r="E89" s="62" t="s">
        <v>1</v>
      </c>
      <c r="F89" s="9">
        <f>F90</f>
        <v>0</v>
      </c>
      <c r="G89" s="10"/>
      <c r="H89" s="10"/>
      <c r="I89" s="31"/>
      <c r="J89" s="49"/>
    </row>
    <row r="90" spans="1:10" ht="15.6" outlineLevel="7" x14ac:dyDescent="0.3">
      <c r="A90" s="63" t="s">
        <v>445</v>
      </c>
      <c r="B90" s="77">
        <v>228</v>
      </c>
      <c r="C90" s="60" t="s">
        <v>47</v>
      </c>
      <c r="D90" s="14">
        <v>9999902014</v>
      </c>
      <c r="E90" s="62" t="s">
        <v>19</v>
      </c>
      <c r="F90" s="9">
        <f>F91</f>
        <v>0</v>
      </c>
      <c r="G90" s="10"/>
      <c r="H90" s="10"/>
      <c r="I90" s="31"/>
      <c r="J90" s="49"/>
    </row>
    <row r="91" spans="1:10" ht="15.6" outlineLevel="7" x14ac:dyDescent="0.3">
      <c r="A91" s="63" t="s">
        <v>275</v>
      </c>
      <c r="B91" s="12">
        <v>228</v>
      </c>
      <c r="C91" s="60" t="s">
        <v>47</v>
      </c>
      <c r="D91" s="14">
        <v>9999902014</v>
      </c>
      <c r="E91" s="62" t="s">
        <v>21</v>
      </c>
      <c r="F91" s="9">
        <v>0</v>
      </c>
      <c r="G91" s="10"/>
      <c r="H91" s="10"/>
      <c r="I91" s="31"/>
      <c r="J91" s="49"/>
    </row>
    <row r="92" spans="1:10" ht="63" customHeight="1" outlineLevel="5" x14ac:dyDescent="0.3">
      <c r="A92" s="12" t="s">
        <v>332</v>
      </c>
      <c r="B92" s="12">
        <v>228</v>
      </c>
      <c r="C92" s="13" t="s">
        <v>47</v>
      </c>
      <c r="D92" s="14" t="s">
        <v>51</v>
      </c>
      <c r="E92" s="15" t="s">
        <v>1</v>
      </c>
      <c r="F92" s="9">
        <f>F93+F95+F97</f>
        <v>37567160</v>
      </c>
      <c r="G92" s="9">
        <f t="shared" ref="G92:H92" si="35">G93+G95+G97</f>
        <v>28571260</v>
      </c>
      <c r="H92" s="9">
        <f t="shared" si="35"/>
        <v>28290260</v>
      </c>
      <c r="I92" s="31"/>
      <c r="J92" s="49"/>
    </row>
    <row r="93" spans="1:10" ht="46.8" outlineLevel="6" x14ac:dyDescent="0.3">
      <c r="A93" s="12" t="s">
        <v>273</v>
      </c>
      <c r="B93" s="77">
        <v>228</v>
      </c>
      <c r="C93" s="13" t="s">
        <v>47</v>
      </c>
      <c r="D93" s="14" t="s">
        <v>51</v>
      </c>
      <c r="E93" s="15" t="s">
        <v>13</v>
      </c>
      <c r="F93" s="9">
        <f>F94</f>
        <v>33172180</v>
      </c>
      <c r="G93" s="9">
        <f t="shared" ref="G93:H93" si="36">G94</f>
        <v>28290260</v>
      </c>
      <c r="H93" s="9">
        <f t="shared" si="36"/>
        <v>28290260</v>
      </c>
      <c r="I93" s="31"/>
      <c r="J93" s="49"/>
    </row>
    <row r="94" spans="1:10" ht="15.6" outlineLevel="7" x14ac:dyDescent="0.3">
      <c r="A94" s="12" t="s">
        <v>52</v>
      </c>
      <c r="B94" s="12">
        <v>228</v>
      </c>
      <c r="C94" s="13" t="s">
        <v>47</v>
      </c>
      <c r="D94" s="14" t="s">
        <v>51</v>
      </c>
      <c r="E94" s="13" t="s">
        <v>53</v>
      </c>
      <c r="F94" s="9">
        <v>33172180</v>
      </c>
      <c r="G94" s="10">
        <v>28290260</v>
      </c>
      <c r="H94" s="10">
        <v>28290260</v>
      </c>
      <c r="I94" s="31"/>
      <c r="J94" s="49"/>
    </row>
    <row r="95" spans="1:10" ht="19.5" customHeight="1" outlineLevel="6" x14ac:dyDescent="0.3">
      <c r="A95" s="12" t="s">
        <v>18</v>
      </c>
      <c r="B95" s="12">
        <v>228</v>
      </c>
      <c r="C95" s="13" t="s">
        <v>47</v>
      </c>
      <c r="D95" s="14" t="s">
        <v>51</v>
      </c>
      <c r="E95" s="13" t="s">
        <v>19</v>
      </c>
      <c r="F95" s="9">
        <f>F96</f>
        <v>4392980</v>
      </c>
      <c r="G95" s="9">
        <f t="shared" ref="G95:H95" si="37">G96</f>
        <v>281000</v>
      </c>
      <c r="H95" s="9">
        <f t="shared" si="37"/>
        <v>0</v>
      </c>
      <c r="I95" s="31"/>
      <c r="J95" s="49"/>
    </row>
    <row r="96" spans="1:10" ht="21" customHeight="1" outlineLevel="7" x14ac:dyDescent="0.3">
      <c r="A96" s="12" t="s">
        <v>20</v>
      </c>
      <c r="B96" s="77">
        <v>228</v>
      </c>
      <c r="C96" s="13" t="s">
        <v>47</v>
      </c>
      <c r="D96" s="14" t="s">
        <v>51</v>
      </c>
      <c r="E96" s="13" t="s">
        <v>21</v>
      </c>
      <c r="F96" s="9">
        <v>4392980</v>
      </c>
      <c r="G96" s="10">
        <v>281000</v>
      </c>
      <c r="H96" s="10">
        <v>0</v>
      </c>
      <c r="I96" s="31"/>
      <c r="J96" s="49"/>
    </row>
    <row r="97" spans="1:10" ht="15.6" outlineLevel="7" x14ac:dyDescent="0.3">
      <c r="A97" s="12" t="s">
        <v>28</v>
      </c>
      <c r="B97" s="12">
        <v>228</v>
      </c>
      <c r="C97" s="13" t="s">
        <v>47</v>
      </c>
      <c r="D97" s="14" t="s">
        <v>51</v>
      </c>
      <c r="E97" s="13" t="s">
        <v>29</v>
      </c>
      <c r="F97" s="9">
        <f>F98</f>
        <v>2000</v>
      </c>
      <c r="G97" s="9">
        <f>G98</f>
        <v>0</v>
      </c>
      <c r="H97" s="9">
        <f>H98</f>
        <v>0</v>
      </c>
      <c r="I97" s="31"/>
      <c r="J97" s="49"/>
    </row>
    <row r="98" spans="1:10" ht="15.6" outlineLevel="7" x14ac:dyDescent="0.3">
      <c r="A98" s="12" t="s">
        <v>30</v>
      </c>
      <c r="B98" s="12">
        <v>228</v>
      </c>
      <c r="C98" s="13" t="s">
        <v>47</v>
      </c>
      <c r="D98" s="14" t="s">
        <v>51</v>
      </c>
      <c r="E98" s="13" t="s">
        <v>31</v>
      </c>
      <c r="F98" s="9">
        <v>2000</v>
      </c>
      <c r="G98" s="10">
        <v>0</v>
      </c>
      <c r="H98" s="10">
        <v>0</v>
      </c>
      <c r="I98" s="31"/>
      <c r="J98" s="49"/>
    </row>
    <row r="99" spans="1:10" ht="19.5" customHeight="1" outlineLevel="5" x14ac:dyDescent="0.3">
      <c r="A99" s="12" t="s">
        <v>54</v>
      </c>
      <c r="B99" s="77">
        <v>228</v>
      </c>
      <c r="C99" s="13" t="s">
        <v>47</v>
      </c>
      <c r="D99" s="14" t="s">
        <v>55</v>
      </c>
      <c r="E99" s="13" t="s">
        <v>1</v>
      </c>
      <c r="F99" s="9">
        <f>F100</f>
        <v>20000</v>
      </c>
      <c r="G99" s="9">
        <f t="shared" ref="G99:H99" si="38">G100</f>
        <v>0</v>
      </c>
      <c r="H99" s="9">
        <f t="shared" si="38"/>
        <v>0</v>
      </c>
      <c r="I99" s="31"/>
      <c r="J99" s="49"/>
    </row>
    <row r="100" spans="1:10" ht="23.25" customHeight="1" outlineLevel="6" x14ac:dyDescent="0.3">
      <c r="A100" s="12" t="s">
        <v>28</v>
      </c>
      <c r="B100" s="12">
        <v>228</v>
      </c>
      <c r="C100" s="13" t="s">
        <v>47</v>
      </c>
      <c r="D100" s="14" t="s">
        <v>55</v>
      </c>
      <c r="E100" s="13" t="s">
        <v>29</v>
      </c>
      <c r="F100" s="9">
        <f>F101</f>
        <v>20000</v>
      </c>
      <c r="G100" s="9">
        <f t="shared" ref="G100:H100" si="39">G101</f>
        <v>0</v>
      </c>
      <c r="H100" s="9">
        <f t="shared" si="39"/>
        <v>0</v>
      </c>
      <c r="I100" s="31"/>
      <c r="J100" s="49"/>
    </row>
    <row r="101" spans="1:10" ht="21" customHeight="1" outlineLevel="7" x14ac:dyDescent="0.3">
      <c r="A101" s="12" t="s">
        <v>30</v>
      </c>
      <c r="B101" s="12">
        <v>228</v>
      </c>
      <c r="C101" s="13" t="s">
        <v>47</v>
      </c>
      <c r="D101" s="14" t="s">
        <v>55</v>
      </c>
      <c r="E101" s="13" t="s">
        <v>31</v>
      </c>
      <c r="F101" s="9">
        <v>20000</v>
      </c>
      <c r="G101" s="10">
        <v>0</v>
      </c>
      <c r="H101" s="10">
        <v>0</v>
      </c>
      <c r="I101" s="31"/>
      <c r="J101" s="49"/>
    </row>
    <row r="102" spans="1:10" ht="33.6" customHeight="1" outlineLevel="7" x14ac:dyDescent="0.3">
      <c r="A102" s="12" t="s">
        <v>293</v>
      </c>
      <c r="B102" s="77">
        <v>228</v>
      </c>
      <c r="C102" s="13" t="s">
        <v>47</v>
      </c>
      <c r="D102" s="14">
        <v>9999920470</v>
      </c>
      <c r="E102" s="13" t="s">
        <v>1</v>
      </c>
      <c r="F102" s="9">
        <f>F103</f>
        <v>0</v>
      </c>
      <c r="G102" s="9">
        <f t="shared" ref="G102:H102" si="40">G103</f>
        <v>0</v>
      </c>
      <c r="H102" s="9">
        <f t="shared" si="40"/>
        <v>0</v>
      </c>
      <c r="I102" s="31"/>
      <c r="J102" s="49"/>
    </row>
    <row r="103" spans="1:10" ht="21" customHeight="1" outlineLevel="7" x14ac:dyDescent="0.3">
      <c r="A103" s="12" t="s">
        <v>28</v>
      </c>
      <c r="B103" s="12">
        <v>228</v>
      </c>
      <c r="C103" s="13" t="s">
        <v>47</v>
      </c>
      <c r="D103" s="14">
        <v>9999920470</v>
      </c>
      <c r="E103" s="13" t="s">
        <v>29</v>
      </c>
      <c r="F103" s="9">
        <f>F105+F104</f>
        <v>0</v>
      </c>
      <c r="G103" s="9">
        <f t="shared" ref="G103:H103" si="41">G105</f>
        <v>0</v>
      </c>
      <c r="H103" s="9">
        <f t="shared" si="41"/>
        <v>0</v>
      </c>
      <c r="I103" s="31"/>
      <c r="J103" s="49"/>
    </row>
    <row r="104" spans="1:10" ht="21" customHeight="1" outlineLevel="7" x14ac:dyDescent="0.3">
      <c r="A104" s="12" t="s">
        <v>438</v>
      </c>
      <c r="B104" s="12">
        <v>228</v>
      </c>
      <c r="C104" s="13" t="s">
        <v>47</v>
      </c>
      <c r="D104" s="14">
        <v>9999920470</v>
      </c>
      <c r="E104" s="15">
        <v>830</v>
      </c>
      <c r="F104" s="9">
        <v>0</v>
      </c>
      <c r="G104" s="9">
        <v>0</v>
      </c>
      <c r="H104" s="9">
        <v>0</v>
      </c>
      <c r="I104" s="31"/>
      <c r="J104" s="49"/>
    </row>
    <row r="105" spans="1:10" ht="21.75" customHeight="1" outlineLevel="7" x14ac:dyDescent="0.3">
      <c r="A105" s="12" t="s">
        <v>30</v>
      </c>
      <c r="B105" s="77">
        <v>228</v>
      </c>
      <c r="C105" s="13" t="s">
        <v>47</v>
      </c>
      <c r="D105" s="14">
        <v>9999920470</v>
      </c>
      <c r="E105" s="13" t="s">
        <v>31</v>
      </c>
      <c r="F105" s="9">
        <v>0</v>
      </c>
      <c r="G105" s="10">
        <v>0</v>
      </c>
      <c r="H105" s="10">
        <v>0</v>
      </c>
      <c r="I105" s="31"/>
      <c r="J105" s="49"/>
    </row>
    <row r="106" spans="1:10" ht="32.25" customHeight="1" outlineLevel="5" x14ac:dyDescent="0.3">
      <c r="A106" s="12" t="s">
        <v>56</v>
      </c>
      <c r="B106" s="12">
        <v>228</v>
      </c>
      <c r="C106" s="13" t="s">
        <v>47</v>
      </c>
      <c r="D106" s="14" t="s">
        <v>57</v>
      </c>
      <c r="E106" s="13" t="s">
        <v>1</v>
      </c>
      <c r="F106" s="9">
        <f>F107+F109</f>
        <v>9114130</v>
      </c>
      <c r="G106" s="9">
        <f>G107+G109</f>
        <v>7240270</v>
      </c>
      <c r="H106" s="9">
        <f t="shared" ref="H106" si="42">H107+H109</f>
        <v>7190270</v>
      </c>
      <c r="I106" s="31"/>
      <c r="J106" s="49"/>
    </row>
    <row r="107" spans="1:10" ht="48.75" customHeight="1" outlineLevel="6" x14ac:dyDescent="0.3">
      <c r="A107" s="12" t="s">
        <v>12</v>
      </c>
      <c r="B107" s="12">
        <v>228</v>
      </c>
      <c r="C107" s="13" t="s">
        <v>47</v>
      </c>
      <c r="D107" s="14" t="s">
        <v>57</v>
      </c>
      <c r="E107" s="13" t="s">
        <v>13</v>
      </c>
      <c r="F107" s="9">
        <f>F108</f>
        <v>8414130</v>
      </c>
      <c r="G107" s="9">
        <f t="shared" ref="G107:H107" si="43">G108</f>
        <v>7190270</v>
      </c>
      <c r="H107" s="9">
        <f t="shared" si="43"/>
        <v>7190270</v>
      </c>
      <c r="I107" s="31"/>
      <c r="J107" s="49"/>
    </row>
    <row r="108" spans="1:10" ht="15.6" outlineLevel="7" x14ac:dyDescent="0.3">
      <c r="A108" s="12" t="s">
        <v>52</v>
      </c>
      <c r="B108" s="77">
        <v>228</v>
      </c>
      <c r="C108" s="13" t="s">
        <v>47</v>
      </c>
      <c r="D108" s="14" t="s">
        <v>57</v>
      </c>
      <c r="E108" s="13">
        <v>110</v>
      </c>
      <c r="F108" s="9">
        <v>8414130</v>
      </c>
      <c r="G108" s="10">
        <v>7190270</v>
      </c>
      <c r="H108" s="10">
        <v>7190270</v>
      </c>
      <c r="I108" s="31"/>
      <c r="J108" s="49"/>
    </row>
    <row r="109" spans="1:10" ht="22.5" customHeight="1" outlineLevel="6" x14ac:dyDescent="0.3">
      <c r="A109" s="12" t="s">
        <v>18</v>
      </c>
      <c r="B109" s="12">
        <v>228</v>
      </c>
      <c r="C109" s="13" t="s">
        <v>47</v>
      </c>
      <c r="D109" s="14" t="s">
        <v>57</v>
      </c>
      <c r="E109" s="13" t="s">
        <v>19</v>
      </c>
      <c r="F109" s="9">
        <f>F110</f>
        <v>700000</v>
      </c>
      <c r="G109" s="9">
        <f t="shared" ref="G109:H109" si="44">G110</f>
        <v>50000</v>
      </c>
      <c r="H109" s="9">
        <f t="shared" si="44"/>
        <v>0</v>
      </c>
      <c r="I109" s="31"/>
      <c r="J109" s="49"/>
    </row>
    <row r="110" spans="1:10" ht="22.5" customHeight="1" outlineLevel="7" x14ac:dyDescent="0.3">
      <c r="A110" s="12" t="s">
        <v>20</v>
      </c>
      <c r="B110" s="12">
        <v>228</v>
      </c>
      <c r="C110" s="13" t="s">
        <v>47</v>
      </c>
      <c r="D110" s="14" t="s">
        <v>57</v>
      </c>
      <c r="E110" s="13" t="s">
        <v>21</v>
      </c>
      <c r="F110" s="9">
        <v>700000</v>
      </c>
      <c r="G110" s="9">
        <v>50000</v>
      </c>
      <c r="H110" s="9">
        <v>0</v>
      </c>
      <c r="I110" s="31"/>
      <c r="J110" s="49"/>
    </row>
    <row r="111" spans="1:10" ht="31.2" outlineLevel="5" x14ac:dyDescent="0.3">
      <c r="A111" s="12" t="s">
        <v>58</v>
      </c>
      <c r="B111" s="77">
        <v>228</v>
      </c>
      <c r="C111" s="13" t="s">
        <v>47</v>
      </c>
      <c r="D111" s="14" t="s">
        <v>59</v>
      </c>
      <c r="E111" s="13" t="s">
        <v>1</v>
      </c>
      <c r="F111" s="9">
        <f>F112+F114</f>
        <v>1250672</v>
      </c>
      <c r="G111" s="9">
        <f t="shared" ref="G111:H111" si="45">G112+G114</f>
        <v>1250672</v>
      </c>
      <c r="H111" s="9">
        <f t="shared" si="45"/>
        <v>1250672</v>
      </c>
      <c r="I111" s="31"/>
      <c r="J111" s="49"/>
    </row>
    <row r="112" spans="1:10" ht="50.25" customHeight="1" outlineLevel="6" x14ac:dyDescent="0.3">
      <c r="A112" s="12" t="s">
        <v>12</v>
      </c>
      <c r="B112" s="12">
        <v>228</v>
      </c>
      <c r="C112" s="13" t="s">
        <v>47</v>
      </c>
      <c r="D112" s="14" t="s">
        <v>59</v>
      </c>
      <c r="E112" s="13" t="s">
        <v>13</v>
      </c>
      <c r="F112" s="9">
        <f>F113</f>
        <v>1250672</v>
      </c>
      <c r="G112" s="9">
        <f t="shared" ref="G112:H112" si="46">G113</f>
        <v>1250672</v>
      </c>
      <c r="H112" s="9">
        <f t="shared" si="46"/>
        <v>1250672</v>
      </c>
      <c r="I112" s="31"/>
      <c r="J112" s="49"/>
    </row>
    <row r="113" spans="1:10" ht="15.6" outlineLevel="7" x14ac:dyDescent="0.3">
      <c r="A113" s="12" t="s">
        <v>14</v>
      </c>
      <c r="B113" s="12">
        <v>228</v>
      </c>
      <c r="C113" s="13" t="s">
        <v>47</v>
      </c>
      <c r="D113" s="14" t="s">
        <v>59</v>
      </c>
      <c r="E113" s="13" t="s">
        <v>15</v>
      </c>
      <c r="F113" s="9">
        <v>1250672</v>
      </c>
      <c r="G113" s="10">
        <v>1250672</v>
      </c>
      <c r="H113" s="10">
        <v>1250672</v>
      </c>
      <c r="I113" s="31"/>
      <c r="J113" s="49"/>
    </row>
    <row r="114" spans="1:10" ht="18.75" customHeight="1" outlineLevel="6" x14ac:dyDescent="0.3">
      <c r="A114" s="12" t="s">
        <v>18</v>
      </c>
      <c r="B114" s="77">
        <v>228</v>
      </c>
      <c r="C114" s="13" t="s">
        <v>47</v>
      </c>
      <c r="D114" s="14" t="s">
        <v>59</v>
      </c>
      <c r="E114" s="13" t="s">
        <v>19</v>
      </c>
      <c r="F114" s="9">
        <f>F115</f>
        <v>0</v>
      </c>
      <c r="G114" s="9">
        <f t="shared" ref="G114:H114" si="47">G115</f>
        <v>0</v>
      </c>
      <c r="H114" s="9">
        <f t="shared" si="47"/>
        <v>0</v>
      </c>
      <c r="I114" s="31"/>
      <c r="J114" s="49"/>
    </row>
    <row r="115" spans="1:10" ht="19.5" customHeight="1" outlineLevel="7" x14ac:dyDescent="0.3">
      <c r="A115" s="12" t="s">
        <v>20</v>
      </c>
      <c r="B115" s="12">
        <v>228</v>
      </c>
      <c r="C115" s="13" t="s">
        <v>47</v>
      </c>
      <c r="D115" s="14" t="s">
        <v>59</v>
      </c>
      <c r="E115" s="13" t="s">
        <v>21</v>
      </c>
      <c r="F115" s="9">
        <v>0</v>
      </c>
      <c r="G115" s="10">
        <v>0</v>
      </c>
      <c r="H115" s="10">
        <v>0</v>
      </c>
      <c r="I115" s="31"/>
      <c r="J115" s="49"/>
    </row>
    <row r="116" spans="1:10" ht="31.2" outlineLevel="5" x14ac:dyDescent="0.3">
      <c r="A116" s="12" t="s">
        <v>60</v>
      </c>
      <c r="B116" s="12">
        <v>228</v>
      </c>
      <c r="C116" s="13" t="s">
        <v>47</v>
      </c>
      <c r="D116" s="14" t="s">
        <v>61</v>
      </c>
      <c r="E116" s="13" t="s">
        <v>1</v>
      </c>
      <c r="F116" s="9">
        <f>F117+F119</f>
        <v>2026003</v>
      </c>
      <c r="G116" s="9">
        <f t="shared" ref="G116:H116" si="48">G117+G119</f>
        <v>2102030</v>
      </c>
      <c r="H116" s="9">
        <f t="shared" si="48"/>
        <v>2186111</v>
      </c>
      <c r="I116" s="31"/>
      <c r="J116" s="49"/>
    </row>
    <row r="117" spans="1:10" ht="48" customHeight="1" outlineLevel="6" x14ac:dyDescent="0.3">
      <c r="A117" s="12" t="s">
        <v>12</v>
      </c>
      <c r="B117" s="77">
        <v>228</v>
      </c>
      <c r="C117" s="13" t="s">
        <v>47</v>
      </c>
      <c r="D117" s="14" t="s">
        <v>61</v>
      </c>
      <c r="E117" s="13" t="s">
        <v>13</v>
      </c>
      <c r="F117" s="9">
        <f>F118</f>
        <v>1870698</v>
      </c>
      <c r="G117" s="9">
        <f t="shared" ref="G117:H117" si="49">G118</f>
        <v>1931719</v>
      </c>
      <c r="H117" s="9">
        <f t="shared" si="49"/>
        <v>2007388</v>
      </c>
      <c r="I117" s="31"/>
      <c r="J117" s="49"/>
    </row>
    <row r="118" spans="1:10" ht="15.6" outlineLevel="7" x14ac:dyDescent="0.3">
      <c r="A118" s="12" t="s">
        <v>14</v>
      </c>
      <c r="B118" s="12">
        <v>228</v>
      </c>
      <c r="C118" s="13" t="s">
        <v>47</v>
      </c>
      <c r="D118" s="14" t="s">
        <v>61</v>
      </c>
      <c r="E118" s="13" t="s">
        <v>15</v>
      </c>
      <c r="F118" s="9">
        <v>1870698</v>
      </c>
      <c r="G118" s="10">
        <v>1931719</v>
      </c>
      <c r="H118" s="10">
        <v>2007388</v>
      </c>
      <c r="I118" s="31"/>
      <c r="J118" s="49"/>
    </row>
    <row r="119" spans="1:10" ht="19.5" customHeight="1" outlineLevel="7" x14ac:dyDescent="0.3">
      <c r="A119" s="12" t="s">
        <v>18</v>
      </c>
      <c r="B119" s="12">
        <v>228</v>
      </c>
      <c r="C119" s="13" t="s">
        <v>47</v>
      </c>
      <c r="D119" s="14" t="s">
        <v>61</v>
      </c>
      <c r="E119" s="15">
        <v>200</v>
      </c>
      <c r="F119" s="9">
        <f>F120</f>
        <v>155305</v>
      </c>
      <c r="G119" s="9">
        <f t="shared" ref="G119:H119" si="50">G120</f>
        <v>170311</v>
      </c>
      <c r="H119" s="9">
        <f t="shared" si="50"/>
        <v>178723</v>
      </c>
      <c r="I119" s="31"/>
      <c r="J119" s="49"/>
    </row>
    <row r="120" spans="1:10" ht="18.75" customHeight="1" outlineLevel="7" x14ac:dyDescent="0.3">
      <c r="A120" s="12" t="s">
        <v>20</v>
      </c>
      <c r="B120" s="77">
        <v>228</v>
      </c>
      <c r="C120" s="13" t="s">
        <v>47</v>
      </c>
      <c r="D120" s="14" t="s">
        <v>61</v>
      </c>
      <c r="E120" s="15">
        <v>240</v>
      </c>
      <c r="F120" s="9">
        <v>155305</v>
      </c>
      <c r="G120" s="10">
        <v>170311</v>
      </c>
      <c r="H120" s="10">
        <v>178723</v>
      </c>
      <c r="I120" s="31"/>
      <c r="J120" s="49"/>
    </row>
    <row r="121" spans="1:10" ht="31.2" outlineLevel="5" x14ac:dyDescent="0.3">
      <c r="A121" s="12" t="s">
        <v>62</v>
      </c>
      <c r="B121" s="12">
        <v>228</v>
      </c>
      <c r="C121" s="13" t="s">
        <v>47</v>
      </c>
      <c r="D121" s="14" t="s">
        <v>63</v>
      </c>
      <c r="E121" s="13" t="s">
        <v>1</v>
      </c>
      <c r="F121" s="9">
        <f>F122+F124</f>
        <v>1403754</v>
      </c>
      <c r="G121" s="9">
        <f t="shared" ref="G121:H121" si="51">G122+G124</f>
        <v>1464917</v>
      </c>
      <c r="H121" s="9">
        <f t="shared" si="51"/>
        <v>1523514</v>
      </c>
      <c r="I121" s="31"/>
      <c r="J121" s="49"/>
    </row>
    <row r="122" spans="1:10" ht="49.5" customHeight="1" outlineLevel="6" x14ac:dyDescent="0.3">
      <c r="A122" s="12" t="s">
        <v>12</v>
      </c>
      <c r="B122" s="12">
        <v>228</v>
      </c>
      <c r="C122" s="13" t="s">
        <v>47</v>
      </c>
      <c r="D122" s="14" t="s">
        <v>63</v>
      </c>
      <c r="E122" s="13" t="s">
        <v>13</v>
      </c>
      <c r="F122" s="9">
        <f>F123</f>
        <v>1372497</v>
      </c>
      <c r="G122" s="9">
        <f>G123</f>
        <v>1425727</v>
      </c>
      <c r="H122" s="9">
        <f>H123</f>
        <v>1481228</v>
      </c>
      <c r="I122" s="31"/>
      <c r="J122" s="49"/>
    </row>
    <row r="123" spans="1:10" ht="15.6" outlineLevel="7" x14ac:dyDescent="0.3">
      <c r="A123" s="12" t="s">
        <v>14</v>
      </c>
      <c r="B123" s="77">
        <v>228</v>
      </c>
      <c r="C123" s="13" t="s">
        <v>47</v>
      </c>
      <c r="D123" s="14" t="s">
        <v>63</v>
      </c>
      <c r="E123" s="13" t="s">
        <v>15</v>
      </c>
      <c r="F123" s="9">
        <v>1372497</v>
      </c>
      <c r="G123" s="10">
        <v>1425727</v>
      </c>
      <c r="H123" s="10">
        <v>1481228</v>
      </c>
      <c r="I123" s="31"/>
      <c r="J123" s="49"/>
    </row>
    <row r="124" spans="1:10" ht="18.75" customHeight="1" outlineLevel="7" x14ac:dyDescent="0.3">
      <c r="A124" s="12" t="s">
        <v>18</v>
      </c>
      <c r="B124" s="12">
        <v>228</v>
      </c>
      <c r="C124" s="13" t="s">
        <v>47</v>
      </c>
      <c r="D124" s="14">
        <v>9999993030</v>
      </c>
      <c r="E124" s="15">
        <v>200</v>
      </c>
      <c r="F124" s="9">
        <f>F125</f>
        <v>31257</v>
      </c>
      <c r="G124" s="10">
        <f>G125</f>
        <v>39190</v>
      </c>
      <c r="H124" s="10">
        <f>H125</f>
        <v>42286</v>
      </c>
      <c r="I124" s="31"/>
      <c r="J124" s="49"/>
    </row>
    <row r="125" spans="1:10" ht="18" customHeight="1" outlineLevel="7" x14ac:dyDescent="0.3">
      <c r="A125" s="12" t="s">
        <v>20</v>
      </c>
      <c r="B125" s="77">
        <v>228</v>
      </c>
      <c r="C125" s="13" t="s">
        <v>47</v>
      </c>
      <c r="D125" s="14">
        <v>9999993030</v>
      </c>
      <c r="E125" s="15">
        <v>240</v>
      </c>
      <c r="F125" s="9">
        <v>31257</v>
      </c>
      <c r="G125" s="10">
        <v>39190</v>
      </c>
      <c r="H125" s="10">
        <v>42286</v>
      </c>
      <c r="I125" s="31"/>
      <c r="J125" s="49"/>
    </row>
    <row r="126" spans="1:10" ht="34.5" customHeight="1" outlineLevel="5" x14ac:dyDescent="0.3">
      <c r="A126" s="12" t="s">
        <v>64</v>
      </c>
      <c r="B126" s="12">
        <v>228</v>
      </c>
      <c r="C126" s="13" t="s">
        <v>47</v>
      </c>
      <c r="D126" s="14" t="s">
        <v>65</v>
      </c>
      <c r="E126" s="13" t="s">
        <v>1</v>
      </c>
      <c r="F126" s="9">
        <f>F127+F129</f>
        <v>1565802</v>
      </c>
      <c r="G126" s="9">
        <f t="shared" ref="G126:H126" si="52">G127+G129</f>
        <v>1625834</v>
      </c>
      <c r="H126" s="9">
        <f t="shared" si="52"/>
        <v>1688267</v>
      </c>
      <c r="I126" s="31"/>
      <c r="J126" s="49"/>
    </row>
    <row r="127" spans="1:10" ht="49.5" customHeight="1" outlineLevel="6" x14ac:dyDescent="0.3">
      <c r="A127" s="12" t="s">
        <v>12</v>
      </c>
      <c r="B127" s="12">
        <v>228</v>
      </c>
      <c r="C127" s="13" t="s">
        <v>47</v>
      </c>
      <c r="D127" s="14" t="s">
        <v>65</v>
      </c>
      <c r="E127" s="13" t="s">
        <v>13</v>
      </c>
      <c r="F127" s="9">
        <f>F128</f>
        <v>1343016</v>
      </c>
      <c r="G127" s="9">
        <f t="shared" ref="G127:H127" si="53">G128</f>
        <v>1394336</v>
      </c>
      <c r="H127" s="9">
        <f t="shared" si="53"/>
        <v>1447709</v>
      </c>
      <c r="I127" s="31"/>
      <c r="J127" s="49"/>
    </row>
    <row r="128" spans="1:10" ht="15.6" outlineLevel="7" x14ac:dyDescent="0.3">
      <c r="A128" s="12" t="s">
        <v>14</v>
      </c>
      <c r="B128" s="77">
        <v>228</v>
      </c>
      <c r="C128" s="13" t="s">
        <v>47</v>
      </c>
      <c r="D128" s="14" t="s">
        <v>65</v>
      </c>
      <c r="E128" s="13" t="s">
        <v>15</v>
      </c>
      <c r="F128" s="9">
        <v>1343016</v>
      </c>
      <c r="G128" s="9">
        <v>1394336</v>
      </c>
      <c r="H128" s="9">
        <v>1447709</v>
      </c>
      <c r="I128" s="31"/>
      <c r="J128" s="49"/>
    </row>
    <row r="129" spans="1:10" ht="19.5" customHeight="1" outlineLevel="6" x14ac:dyDescent="0.3">
      <c r="A129" s="12" t="s">
        <v>18</v>
      </c>
      <c r="B129" s="12">
        <v>228</v>
      </c>
      <c r="C129" s="13" t="s">
        <v>47</v>
      </c>
      <c r="D129" s="14" t="s">
        <v>65</v>
      </c>
      <c r="E129" s="13" t="s">
        <v>19</v>
      </c>
      <c r="F129" s="9">
        <f>F130</f>
        <v>222786</v>
      </c>
      <c r="G129" s="9">
        <f t="shared" ref="G129:H129" si="54">G130</f>
        <v>231498</v>
      </c>
      <c r="H129" s="9">
        <f t="shared" si="54"/>
        <v>240558</v>
      </c>
      <c r="I129" s="31"/>
      <c r="J129" s="49"/>
    </row>
    <row r="130" spans="1:10" ht="23.25" customHeight="1" outlineLevel="7" x14ac:dyDescent="0.3">
      <c r="A130" s="12" t="s">
        <v>20</v>
      </c>
      <c r="B130" s="12">
        <v>228</v>
      </c>
      <c r="C130" s="13" t="s">
        <v>47</v>
      </c>
      <c r="D130" s="14" t="s">
        <v>65</v>
      </c>
      <c r="E130" s="13" t="s">
        <v>21</v>
      </c>
      <c r="F130" s="9">
        <v>222786</v>
      </c>
      <c r="G130" s="10">
        <v>231498</v>
      </c>
      <c r="H130" s="10">
        <v>240558</v>
      </c>
      <c r="I130" s="31"/>
      <c r="J130" s="49"/>
    </row>
    <row r="131" spans="1:10" ht="46.8" outlineLevel="5" x14ac:dyDescent="0.3">
      <c r="A131" s="12" t="s">
        <v>66</v>
      </c>
      <c r="B131" s="77">
        <v>228</v>
      </c>
      <c r="C131" s="13" t="s">
        <v>47</v>
      </c>
      <c r="D131" s="14" t="s">
        <v>67</v>
      </c>
      <c r="E131" s="13" t="s">
        <v>1</v>
      </c>
      <c r="F131" s="9">
        <f>F132</f>
        <v>604221</v>
      </c>
      <c r="G131" s="9">
        <f t="shared" ref="G131:H131" si="55">G132</f>
        <v>627070</v>
      </c>
      <c r="H131" s="9">
        <f t="shared" si="55"/>
        <v>650833</v>
      </c>
      <c r="I131" s="31"/>
      <c r="J131" s="49"/>
    </row>
    <row r="132" spans="1:10" ht="49.5" customHeight="1" outlineLevel="6" x14ac:dyDescent="0.3">
      <c r="A132" s="12" t="s">
        <v>12</v>
      </c>
      <c r="B132" s="12">
        <v>228</v>
      </c>
      <c r="C132" s="13" t="s">
        <v>47</v>
      </c>
      <c r="D132" s="14" t="s">
        <v>67</v>
      </c>
      <c r="E132" s="13" t="s">
        <v>13</v>
      </c>
      <c r="F132" s="9">
        <f>F133</f>
        <v>604221</v>
      </c>
      <c r="G132" s="9">
        <f t="shared" ref="G132:H132" si="56">G133</f>
        <v>627070</v>
      </c>
      <c r="H132" s="9">
        <f t="shared" si="56"/>
        <v>650833</v>
      </c>
      <c r="I132" s="31"/>
      <c r="J132" s="49"/>
    </row>
    <row r="133" spans="1:10" ht="22.5" customHeight="1" outlineLevel="7" x14ac:dyDescent="0.3">
      <c r="A133" s="12" t="s">
        <v>272</v>
      </c>
      <c r="B133" s="12">
        <v>228</v>
      </c>
      <c r="C133" s="13" t="s">
        <v>47</v>
      </c>
      <c r="D133" s="14" t="s">
        <v>67</v>
      </c>
      <c r="E133" s="13" t="s">
        <v>15</v>
      </c>
      <c r="F133" s="9">
        <v>604221</v>
      </c>
      <c r="G133" s="10">
        <v>627070</v>
      </c>
      <c r="H133" s="10">
        <v>650833</v>
      </c>
      <c r="I133" s="31"/>
      <c r="J133" s="49"/>
    </row>
    <row r="134" spans="1:10" ht="20.25" customHeight="1" outlineLevel="1" x14ac:dyDescent="0.3">
      <c r="A134" s="12" t="s">
        <v>68</v>
      </c>
      <c r="B134" s="77">
        <v>228</v>
      </c>
      <c r="C134" s="13" t="s">
        <v>69</v>
      </c>
      <c r="D134" s="14" t="s">
        <v>0</v>
      </c>
      <c r="E134" s="13" t="s">
        <v>1</v>
      </c>
      <c r="F134" s="9">
        <f>F135</f>
        <v>1582464</v>
      </c>
      <c r="G134" s="9">
        <f t="shared" ref="G134:H134" si="57">G135</f>
        <v>1732302</v>
      </c>
      <c r="H134" s="9">
        <f t="shared" si="57"/>
        <v>1732302</v>
      </c>
      <c r="I134" s="31"/>
      <c r="J134" s="49"/>
    </row>
    <row r="135" spans="1:10" ht="21.75" customHeight="1" outlineLevel="2" x14ac:dyDescent="0.3">
      <c r="A135" s="12" t="s">
        <v>70</v>
      </c>
      <c r="B135" s="12">
        <v>228</v>
      </c>
      <c r="C135" s="13" t="s">
        <v>71</v>
      </c>
      <c r="D135" s="14" t="s">
        <v>0</v>
      </c>
      <c r="E135" s="13" t="s">
        <v>1</v>
      </c>
      <c r="F135" s="9">
        <f>F136</f>
        <v>1582464</v>
      </c>
      <c r="G135" s="9">
        <f t="shared" ref="G135:H135" si="58">G136</f>
        <v>1732302</v>
      </c>
      <c r="H135" s="9">
        <f t="shared" si="58"/>
        <v>1732302</v>
      </c>
      <c r="I135" s="31"/>
      <c r="J135" s="49"/>
    </row>
    <row r="136" spans="1:10" ht="21.75" customHeight="1" outlineLevel="3" x14ac:dyDescent="0.3">
      <c r="A136" s="12" t="s">
        <v>6</v>
      </c>
      <c r="B136" s="12">
        <v>228</v>
      </c>
      <c r="C136" s="13" t="s">
        <v>71</v>
      </c>
      <c r="D136" s="14" t="s">
        <v>7</v>
      </c>
      <c r="E136" s="13" t="s">
        <v>1</v>
      </c>
      <c r="F136" s="9">
        <f>F137</f>
        <v>1582464</v>
      </c>
      <c r="G136" s="9">
        <f t="shared" ref="G136:H136" si="59">G137</f>
        <v>1732302</v>
      </c>
      <c r="H136" s="9">
        <f t="shared" si="59"/>
        <v>1732302</v>
      </c>
      <c r="I136" s="31"/>
      <c r="J136" s="49"/>
    </row>
    <row r="137" spans="1:10" ht="23.25" customHeight="1" outlineLevel="4" x14ac:dyDescent="0.3">
      <c r="A137" s="12" t="s">
        <v>439</v>
      </c>
      <c r="B137" s="77">
        <v>228</v>
      </c>
      <c r="C137" s="13" t="s">
        <v>71</v>
      </c>
      <c r="D137" s="14" t="s">
        <v>9</v>
      </c>
      <c r="E137" s="13" t="s">
        <v>1</v>
      </c>
      <c r="F137" s="9">
        <f>F138</f>
        <v>1582464</v>
      </c>
      <c r="G137" s="9">
        <f t="shared" ref="G137:H137" si="60">G138</f>
        <v>1732302</v>
      </c>
      <c r="H137" s="9">
        <f t="shared" si="60"/>
        <v>1732302</v>
      </c>
      <c r="I137" s="31"/>
      <c r="J137" s="49"/>
    </row>
    <row r="138" spans="1:10" ht="31.2" outlineLevel="5" x14ac:dyDescent="0.3">
      <c r="A138" s="12" t="s">
        <v>72</v>
      </c>
      <c r="B138" s="12">
        <v>228</v>
      </c>
      <c r="C138" s="13" t="s">
        <v>71</v>
      </c>
      <c r="D138" s="14" t="s">
        <v>73</v>
      </c>
      <c r="E138" s="13" t="s">
        <v>1</v>
      </c>
      <c r="F138" s="9">
        <f>F139+F141</f>
        <v>1582464</v>
      </c>
      <c r="G138" s="9">
        <f t="shared" ref="G138:H138" si="61">G139+G141</f>
        <v>1732302</v>
      </c>
      <c r="H138" s="9">
        <f t="shared" si="61"/>
        <v>1732302</v>
      </c>
      <c r="I138" s="31"/>
      <c r="J138" s="49"/>
    </row>
    <row r="139" spans="1:10" ht="52.5" customHeight="1" outlineLevel="6" x14ac:dyDescent="0.3">
      <c r="A139" s="12" t="s">
        <v>12</v>
      </c>
      <c r="B139" s="12">
        <v>228</v>
      </c>
      <c r="C139" s="13" t="s">
        <v>71</v>
      </c>
      <c r="D139" s="14" t="s">
        <v>73</v>
      </c>
      <c r="E139" s="13" t="s">
        <v>13</v>
      </c>
      <c r="F139" s="9">
        <f>F140</f>
        <v>1482464</v>
      </c>
      <c r="G139" s="9">
        <f t="shared" ref="G139:H139" si="62">G140</f>
        <v>1370464</v>
      </c>
      <c r="H139" s="9">
        <f t="shared" si="62"/>
        <v>1482464</v>
      </c>
      <c r="I139" s="31"/>
      <c r="J139" s="49"/>
    </row>
    <row r="140" spans="1:10" ht="15.6" outlineLevel="7" x14ac:dyDescent="0.3">
      <c r="A140" s="12" t="s">
        <v>14</v>
      </c>
      <c r="B140" s="77">
        <v>228</v>
      </c>
      <c r="C140" s="13" t="s">
        <v>71</v>
      </c>
      <c r="D140" s="14" t="s">
        <v>73</v>
      </c>
      <c r="E140" s="13" t="s">
        <v>15</v>
      </c>
      <c r="F140" s="9">
        <v>1482464</v>
      </c>
      <c r="G140" s="10">
        <v>1370464</v>
      </c>
      <c r="H140" s="10">
        <v>1482464</v>
      </c>
      <c r="I140" s="31"/>
      <c r="J140" s="49"/>
    </row>
    <row r="141" spans="1:10" ht="22.5" customHeight="1" outlineLevel="6" x14ac:dyDescent="0.3">
      <c r="A141" s="12" t="s">
        <v>18</v>
      </c>
      <c r="B141" s="12">
        <v>228</v>
      </c>
      <c r="C141" s="13" t="s">
        <v>71</v>
      </c>
      <c r="D141" s="14" t="s">
        <v>73</v>
      </c>
      <c r="E141" s="13" t="s">
        <v>19</v>
      </c>
      <c r="F141" s="9">
        <f>F142</f>
        <v>100000</v>
      </c>
      <c r="G141" s="9">
        <f t="shared" ref="G141:H141" si="63">G142</f>
        <v>361838</v>
      </c>
      <c r="H141" s="9">
        <f t="shared" si="63"/>
        <v>249838</v>
      </c>
      <c r="I141" s="31"/>
      <c r="J141" s="49"/>
    </row>
    <row r="142" spans="1:10" ht="21.75" customHeight="1" outlineLevel="7" x14ac:dyDescent="0.3">
      <c r="A142" s="12" t="s">
        <v>20</v>
      </c>
      <c r="B142" s="12">
        <v>228</v>
      </c>
      <c r="C142" s="13" t="s">
        <v>71</v>
      </c>
      <c r="D142" s="14" t="s">
        <v>73</v>
      </c>
      <c r="E142" s="13" t="s">
        <v>21</v>
      </c>
      <c r="F142" s="9">
        <v>100000</v>
      </c>
      <c r="G142" s="10">
        <v>361838</v>
      </c>
      <c r="H142" s="10">
        <v>249838</v>
      </c>
      <c r="I142" s="31"/>
      <c r="J142" s="49"/>
    </row>
    <row r="143" spans="1:10" ht="31.2" outlineLevel="1" x14ac:dyDescent="0.3">
      <c r="A143" s="12" t="s">
        <v>74</v>
      </c>
      <c r="B143" s="77">
        <v>228</v>
      </c>
      <c r="C143" s="13" t="s">
        <v>75</v>
      </c>
      <c r="D143" s="14" t="s">
        <v>0</v>
      </c>
      <c r="E143" s="13" t="s">
        <v>1</v>
      </c>
      <c r="F143" s="9">
        <f t="shared" ref="F143:H159" si="64">F144</f>
        <v>1910810</v>
      </c>
      <c r="G143" s="9">
        <f t="shared" si="64"/>
        <v>660890</v>
      </c>
      <c r="H143" s="9">
        <f t="shared" si="64"/>
        <v>540590</v>
      </c>
      <c r="I143" s="31"/>
      <c r="J143" s="49"/>
    </row>
    <row r="144" spans="1:10" ht="31.2" outlineLevel="2" x14ac:dyDescent="0.3">
      <c r="A144" s="12" t="s">
        <v>76</v>
      </c>
      <c r="B144" s="12">
        <v>228</v>
      </c>
      <c r="C144" s="13" t="s">
        <v>77</v>
      </c>
      <c r="D144" s="14" t="s">
        <v>0</v>
      </c>
      <c r="E144" s="13" t="s">
        <v>1</v>
      </c>
      <c r="F144" s="9">
        <f t="shared" si="64"/>
        <v>1910810</v>
      </c>
      <c r="G144" s="9">
        <f t="shared" si="64"/>
        <v>660890</v>
      </c>
      <c r="H144" s="9">
        <f t="shared" si="64"/>
        <v>540590</v>
      </c>
      <c r="I144" s="31"/>
      <c r="J144" s="49"/>
    </row>
    <row r="145" spans="1:10" ht="37.200000000000003" customHeight="1" outlineLevel="3" x14ac:dyDescent="0.3">
      <c r="A145" s="12" t="s">
        <v>522</v>
      </c>
      <c r="B145" s="12">
        <v>228</v>
      </c>
      <c r="C145" s="13" t="s">
        <v>77</v>
      </c>
      <c r="D145" s="14" t="s">
        <v>78</v>
      </c>
      <c r="E145" s="13" t="s">
        <v>1</v>
      </c>
      <c r="F145" s="9">
        <f>F146+F165+F175</f>
        <v>1910810</v>
      </c>
      <c r="G145" s="9">
        <f t="shared" ref="G145:H145" si="65">G146+G165+G175</f>
        <v>660890</v>
      </c>
      <c r="H145" s="9">
        <f t="shared" si="65"/>
        <v>540590</v>
      </c>
      <c r="I145" s="31"/>
      <c r="J145" s="49"/>
    </row>
    <row r="146" spans="1:10" ht="33.75" customHeight="1" outlineLevel="4" x14ac:dyDescent="0.3">
      <c r="A146" s="12" t="s">
        <v>79</v>
      </c>
      <c r="B146" s="77">
        <v>228</v>
      </c>
      <c r="C146" s="13" t="s">
        <v>77</v>
      </c>
      <c r="D146" s="14">
        <v>6700100000</v>
      </c>
      <c r="E146" s="13" t="s">
        <v>1</v>
      </c>
      <c r="F146" s="9">
        <f>F147+F150+F153+F159+F162+F156</f>
        <v>700000</v>
      </c>
      <c r="G146" s="9">
        <f>G147+G150+G153+G159+G162</f>
        <v>100000</v>
      </c>
      <c r="H146" s="9">
        <f>H147+H150+H153+H159+H162</f>
        <v>0</v>
      </c>
      <c r="I146" s="31"/>
      <c r="J146" s="49"/>
    </row>
    <row r="147" spans="1:10" ht="66.75" customHeight="1" outlineLevel="5" x14ac:dyDescent="0.3">
      <c r="A147" s="12" t="s">
        <v>80</v>
      </c>
      <c r="B147" s="12">
        <v>228</v>
      </c>
      <c r="C147" s="13" t="s">
        <v>77</v>
      </c>
      <c r="D147" s="14">
        <v>6700103110</v>
      </c>
      <c r="E147" s="13" t="s">
        <v>1</v>
      </c>
      <c r="F147" s="9">
        <f t="shared" si="64"/>
        <v>200000</v>
      </c>
      <c r="G147" s="9">
        <f t="shared" ref="G147:H147" si="66">G148</f>
        <v>0</v>
      </c>
      <c r="H147" s="9">
        <f t="shared" si="66"/>
        <v>0</v>
      </c>
      <c r="I147" s="31"/>
      <c r="J147" s="49"/>
    </row>
    <row r="148" spans="1:10" ht="23.25" customHeight="1" outlineLevel="6" x14ac:dyDescent="0.3">
      <c r="A148" s="12" t="s">
        <v>18</v>
      </c>
      <c r="B148" s="12">
        <v>228</v>
      </c>
      <c r="C148" s="13" t="s">
        <v>77</v>
      </c>
      <c r="D148" s="14">
        <v>6700103110</v>
      </c>
      <c r="E148" s="13" t="s">
        <v>19</v>
      </c>
      <c r="F148" s="9">
        <f t="shared" si="64"/>
        <v>200000</v>
      </c>
      <c r="G148" s="9">
        <f t="shared" ref="G148:H148" si="67">G149</f>
        <v>0</v>
      </c>
      <c r="H148" s="9">
        <f t="shared" si="67"/>
        <v>0</v>
      </c>
      <c r="I148" s="31"/>
      <c r="J148" s="49"/>
    </row>
    <row r="149" spans="1:10" ht="21.75" customHeight="1" outlineLevel="7" x14ac:dyDescent="0.3">
      <c r="A149" s="12" t="s">
        <v>20</v>
      </c>
      <c r="B149" s="77">
        <v>228</v>
      </c>
      <c r="C149" s="13" t="s">
        <v>77</v>
      </c>
      <c r="D149" s="14">
        <v>6700103110</v>
      </c>
      <c r="E149" s="13" t="s">
        <v>21</v>
      </c>
      <c r="F149" s="9">
        <v>200000</v>
      </c>
      <c r="G149" s="10">
        <v>0</v>
      </c>
      <c r="H149" s="10">
        <v>0</v>
      </c>
      <c r="I149" s="31"/>
      <c r="J149" s="49"/>
    </row>
    <row r="150" spans="1:10" ht="31.2" outlineLevel="7" x14ac:dyDescent="0.3">
      <c r="A150" s="12" t="s">
        <v>317</v>
      </c>
      <c r="B150" s="12">
        <v>228</v>
      </c>
      <c r="C150" s="13" t="s">
        <v>77</v>
      </c>
      <c r="D150" s="14">
        <v>6700103123</v>
      </c>
      <c r="E150" s="13" t="s">
        <v>1</v>
      </c>
      <c r="F150" s="9">
        <f>F151</f>
        <v>500000</v>
      </c>
      <c r="G150" s="9">
        <f t="shared" ref="G150:H150" si="68">G151</f>
        <v>100000</v>
      </c>
      <c r="H150" s="9">
        <f t="shared" si="68"/>
        <v>0</v>
      </c>
      <c r="I150" s="31"/>
      <c r="J150" s="49"/>
    </row>
    <row r="151" spans="1:10" ht="18.75" customHeight="1" outlineLevel="7" x14ac:dyDescent="0.3">
      <c r="A151" s="12" t="s">
        <v>311</v>
      </c>
      <c r="B151" s="12">
        <v>228</v>
      </c>
      <c r="C151" s="13" t="s">
        <v>77</v>
      </c>
      <c r="D151" s="14">
        <v>6700103123</v>
      </c>
      <c r="E151" s="13" t="s">
        <v>19</v>
      </c>
      <c r="F151" s="9">
        <f>F152</f>
        <v>500000</v>
      </c>
      <c r="G151" s="9">
        <f t="shared" ref="G151:H151" si="69">G152</f>
        <v>100000</v>
      </c>
      <c r="H151" s="9">
        <f t="shared" si="69"/>
        <v>0</v>
      </c>
      <c r="I151" s="31"/>
      <c r="J151" s="49"/>
    </row>
    <row r="152" spans="1:10" ht="21" customHeight="1" outlineLevel="7" x14ac:dyDescent="0.3">
      <c r="A152" s="12" t="s">
        <v>312</v>
      </c>
      <c r="B152" s="77">
        <v>228</v>
      </c>
      <c r="C152" s="13" t="s">
        <v>77</v>
      </c>
      <c r="D152" s="14">
        <v>6700103123</v>
      </c>
      <c r="E152" s="13" t="s">
        <v>21</v>
      </c>
      <c r="F152" s="9">
        <v>500000</v>
      </c>
      <c r="G152" s="10">
        <v>100000</v>
      </c>
      <c r="H152" s="10">
        <v>0</v>
      </c>
      <c r="I152" s="31"/>
      <c r="J152" s="49"/>
    </row>
    <row r="153" spans="1:10" ht="23.25" customHeight="1" outlineLevel="7" x14ac:dyDescent="0.3">
      <c r="A153" s="12" t="s">
        <v>306</v>
      </c>
      <c r="B153" s="12">
        <v>228</v>
      </c>
      <c r="C153" s="13" t="s">
        <v>77</v>
      </c>
      <c r="D153" s="14">
        <v>6700103124</v>
      </c>
      <c r="E153" s="13" t="s">
        <v>1</v>
      </c>
      <c r="F153" s="9">
        <f t="shared" si="64"/>
        <v>0</v>
      </c>
      <c r="G153" s="9">
        <f t="shared" si="64"/>
        <v>0</v>
      </c>
      <c r="H153" s="9">
        <f t="shared" si="64"/>
        <v>0</v>
      </c>
      <c r="I153" s="31"/>
      <c r="J153" s="49"/>
    </row>
    <row r="154" spans="1:10" ht="19.5" customHeight="1" outlineLevel="7" x14ac:dyDescent="0.3">
      <c r="A154" s="12" t="s">
        <v>18</v>
      </c>
      <c r="B154" s="12">
        <v>228</v>
      </c>
      <c r="C154" s="13" t="s">
        <v>77</v>
      </c>
      <c r="D154" s="14">
        <v>6700103124</v>
      </c>
      <c r="E154" s="13" t="s">
        <v>19</v>
      </c>
      <c r="F154" s="9">
        <f t="shared" si="64"/>
        <v>0</v>
      </c>
      <c r="G154" s="9">
        <f t="shared" si="64"/>
        <v>0</v>
      </c>
      <c r="H154" s="9">
        <f t="shared" si="64"/>
        <v>0</v>
      </c>
      <c r="I154" s="31"/>
      <c r="J154" s="49"/>
    </row>
    <row r="155" spans="1:10" ht="19.5" customHeight="1" outlineLevel="7" x14ac:dyDescent="0.3">
      <c r="A155" s="12" t="s">
        <v>20</v>
      </c>
      <c r="B155" s="77">
        <v>228</v>
      </c>
      <c r="C155" s="13" t="s">
        <v>77</v>
      </c>
      <c r="D155" s="14">
        <v>6700103124</v>
      </c>
      <c r="E155" s="13" t="s">
        <v>21</v>
      </c>
      <c r="F155" s="9">
        <v>0</v>
      </c>
      <c r="G155" s="10">
        <v>0</v>
      </c>
      <c r="H155" s="10">
        <v>0</v>
      </c>
      <c r="I155" s="31"/>
      <c r="J155" s="49"/>
    </row>
    <row r="156" spans="1:10" ht="30.6" customHeight="1" outlineLevel="7" x14ac:dyDescent="0.3">
      <c r="A156" s="23" t="s">
        <v>376</v>
      </c>
      <c r="B156" s="12">
        <v>228</v>
      </c>
      <c r="C156" s="13" t="s">
        <v>77</v>
      </c>
      <c r="D156" s="14">
        <v>6700103125</v>
      </c>
      <c r="E156" s="13" t="s">
        <v>1</v>
      </c>
      <c r="F156" s="9">
        <f t="shared" si="64"/>
        <v>0</v>
      </c>
      <c r="G156" s="10"/>
      <c r="H156" s="10"/>
      <c r="I156" s="31"/>
      <c r="J156" s="49"/>
    </row>
    <row r="157" spans="1:10" ht="22.5" customHeight="1" outlineLevel="7" x14ac:dyDescent="0.3">
      <c r="A157" s="12" t="s">
        <v>18</v>
      </c>
      <c r="B157" s="12">
        <v>228</v>
      </c>
      <c r="C157" s="13" t="s">
        <v>77</v>
      </c>
      <c r="D157" s="14">
        <v>6700103125</v>
      </c>
      <c r="E157" s="13" t="s">
        <v>19</v>
      </c>
      <c r="F157" s="9">
        <f t="shared" si="64"/>
        <v>0</v>
      </c>
      <c r="G157" s="10"/>
      <c r="H157" s="10"/>
      <c r="I157" s="31"/>
      <c r="J157" s="49"/>
    </row>
    <row r="158" spans="1:10" ht="21" customHeight="1" outlineLevel="7" x14ac:dyDescent="0.3">
      <c r="A158" s="12" t="s">
        <v>20</v>
      </c>
      <c r="B158" s="77">
        <v>228</v>
      </c>
      <c r="C158" s="13" t="s">
        <v>77</v>
      </c>
      <c r="D158" s="14">
        <v>6700103125</v>
      </c>
      <c r="E158" s="13" t="s">
        <v>21</v>
      </c>
      <c r="F158" s="9">
        <v>0</v>
      </c>
      <c r="G158" s="10"/>
      <c r="H158" s="10"/>
      <c r="I158" s="31"/>
      <c r="J158" s="49"/>
    </row>
    <row r="159" spans="1:10" ht="48.6" customHeight="1" outlineLevel="7" x14ac:dyDescent="0.3">
      <c r="A159" s="12" t="s">
        <v>360</v>
      </c>
      <c r="B159" s="12">
        <v>228</v>
      </c>
      <c r="C159" s="13" t="s">
        <v>77</v>
      </c>
      <c r="D159" s="14">
        <v>6700192760</v>
      </c>
      <c r="E159" s="13" t="s">
        <v>1</v>
      </c>
      <c r="F159" s="9">
        <f t="shared" si="64"/>
        <v>0</v>
      </c>
      <c r="G159" s="9">
        <f t="shared" si="64"/>
        <v>0</v>
      </c>
      <c r="H159" s="9">
        <f t="shared" si="64"/>
        <v>0</v>
      </c>
      <c r="I159" s="31"/>
      <c r="J159" s="49"/>
    </row>
    <row r="160" spans="1:10" ht="22.5" customHeight="1" outlineLevel="7" x14ac:dyDescent="0.3">
      <c r="A160" s="12" t="s">
        <v>18</v>
      </c>
      <c r="B160" s="12">
        <v>228</v>
      </c>
      <c r="C160" s="13" t="s">
        <v>77</v>
      </c>
      <c r="D160" s="14">
        <v>6700192760</v>
      </c>
      <c r="E160" s="13" t="s">
        <v>19</v>
      </c>
      <c r="F160" s="9">
        <f t="shared" ref="F160:H163" si="70">F161</f>
        <v>0</v>
      </c>
      <c r="G160" s="9">
        <f t="shared" si="70"/>
        <v>0</v>
      </c>
      <c r="H160" s="9">
        <f t="shared" si="70"/>
        <v>0</v>
      </c>
      <c r="I160" s="31"/>
      <c r="J160" s="49"/>
    </row>
    <row r="161" spans="1:10" ht="22.5" customHeight="1" outlineLevel="7" x14ac:dyDescent="0.3">
      <c r="A161" s="12" t="s">
        <v>20</v>
      </c>
      <c r="B161" s="77">
        <v>228</v>
      </c>
      <c r="C161" s="13" t="s">
        <v>77</v>
      </c>
      <c r="D161" s="14">
        <v>6700192760</v>
      </c>
      <c r="E161" s="13" t="s">
        <v>21</v>
      </c>
      <c r="F161" s="9">
        <v>0</v>
      </c>
      <c r="G161" s="10">
        <v>0</v>
      </c>
      <c r="H161" s="10">
        <v>0</v>
      </c>
      <c r="I161" s="31"/>
      <c r="J161" s="49"/>
    </row>
    <row r="162" spans="1:10" ht="63.6" customHeight="1" outlineLevel="7" x14ac:dyDescent="0.3">
      <c r="A162" s="12" t="s">
        <v>361</v>
      </c>
      <c r="B162" s="12">
        <v>228</v>
      </c>
      <c r="C162" s="13" t="s">
        <v>77</v>
      </c>
      <c r="D162" s="14" t="s">
        <v>362</v>
      </c>
      <c r="E162" s="13" t="s">
        <v>1</v>
      </c>
      <c r="F162" s="9">
        <f t="shared" ref="F162:H162" si="71">F163</f>
        <v>0</v>
      </c>
      <c r="G162" s="9">
        <f t="shared" si="71"/>
        <v>0</v>
      </c>
      <c r="H162" s="9">
        <f t="shared" si="71"/>
        <v>0</v>
      </c>
      <c r="I162" s="31"/>
      <c r="J162" s="49"/>
    </row>
    <row r="163" spans="1:10" ht="22.5" customHeight="1" outlineLevel="7" x14ac:dyDescent="0.3">
      <c r="A163" s="12" t="s">
        <v>18</v>
      </c>
      <c r="B163" s="12">
        <v>228</v>
      </c>
      <c r="C163" s="13" t="s">
        <v>77</v>
      </c>
      <c r="D163" s="14" t="s">
        <v>362</v>
      </c>
      <c r="E163" s="13" t="s">
        <v>19</v>
      </c>
      <c r="F163" s="9">
        <f t="shared" si="70"/>
        <v>0</v>
      </c>
      <c r="G163" s="9">
        <f t="shared" si="70"/>
        <v>0</v>
      </c>
      <c r="H163" s="9">
        <f t="shared" si="70"/>
        <v>0</v>
      </c>
      <c r="I163" s="31"/>
      <c r="J163" s="49"/>
    </row>
    <row r="164" spans="1:10" ht="21" customHeight="1" outlineLevel="7" x14ac:dyDescent="0.3">
      <c r="A164" s="12" t="s">
        <v>20</v>
      </c>
      <c r="B164" s="77">
        <v>228</v>
      </c>
      <c r="C164" s="13" t="s">
        <v>77</v>
      </c>
      <c r="D164" s="14" t="s">
        <v>362</v>
      </c>
      <c r="E164" s="13" t="s">
        <v>21</v>
      </c>
      <c r="F164" s="9">
        <v>0</v>
      </c>
      <c r="G164" s="10">
        <v>0</v>
      </c>
      <c r="H164" s="10">
        <v>0</v>
      </c>
      <c r="I164" s="31"/>
      <c r="J164" s="49"/>
    </row>
    <row r="165" spans="1:10" ht="30.6" customHeight="1" outlineLevel="7" x14ac:dyDescent="0.3">
      <c r="A165" s="12" t="s">
        <v>383</v>
      </c>
      <c r="B165" s="12">
        <v>228</v>
      </c>
      <c r="C165" s="13" t="s">
        <v>77</v>
      </c>
      <c r="D165" s="14">
        <v>6700300000</v>
      </c>
      <c r="E165" s="13" t="s">
        <v>1</v>
      </c>
      <c r="F165" s="9">
        <f>F166+F169+F172</f>
        <v>0</v>
      </c>
      <c r="G165" s="10"/>
      <c r="H165" s="10"/>
      <c r="I165" s="31"/>
      <c r="J165" s="49"/>
    </row>
    <row r="166" spans="1:10" ht="24.75" customHeight="1" outlineLevel="7" x14ac:dyDescent="0.3">
      <c r="A166" s="12" t="s">
        <v>387</v>
      </c>
      <c r="B166" s="12">
        <v>228</v>
      </c>
      <c r="C166" s="13" t="s">
        <v>77</v>
      </c>
      <c r="D166" s="14">
        <v>6700304112</v>
      </c>
      <c r="E166" s="13" t="s">
        <v>1</v>
      </c>
      <c r="F166" s="9">
        <f>F167</f>
        <v>0</v>
      </c>
      <c r="G166" s="10"/>
      <c r="H166" s="10"/>
      <c r="I166" s="31"/>
      <c r="J166" s="49"/>
    </row>
    <row r="167" spans="1:10" ht="35.4" customHeight="1" outlineLevel="7" x14ac:dyDescent="0.3">
      <c r="A167" s="12" t="s">
        <v>18</v>
      </c>
      <c r="B167" s="77">
        <v>228</v>
      </c>
      <c r="C167" s="13" t="s">
        <v>77</v>
      </c>
      <c r="D167" s="14">
        <v>6700304112</v>
      </c>
      <c r="E167" s="13" t="s">
        <v>19</v>
      </c>
      <c r="F167" s="9">
        <f>F168</f>
        <v>0</v>
      </c>
      <c r="G167" s="10"/>
      <c r="H167" s="10"/>
      <c r="I167" s="31"/>
      <c r="J167" s="49"/>
    </row>
    <row r="168" spans="1:10" ht="29.4" customHeight="1" outlineLevel="7" x14ac:dyDescent="0.3">
      <c r="A168" s="12" t="s">
        <v>20</v>
      </c>
      <c r="B168" s="12">
        <v>228</v>
      </c>
      <c r="C168" s="13" t="s">
        <v>77</v>
      </c>
      <c r="D168" s="14">
        <v>6700304112</v>
      </c>
      <c r="E168" s="13" t="s">
        <v>21</v>
      </c>
      <c r="F168" s="9">
        <v>0</v>
      </c>
      <c r="G168" s="10"/>
      <c r="H168" s="10"/>
      <c r="I168" s="31"/>
      <c r="J168" s="49"/>
    </row>
    <row r="169" spans="1:10" ht="52.2" customHeight="1" outlineLevel="7" x14ac:dyDescent="0.3">
      <c r="A169" s="12" t="s">
        <v>454</v>
      </c>
      <c r="B169" s="12">
        <v>228</v>
      </c>
      <c r="C169" s="13" t="s">
        <v>77</v>
      </c>
      <c r="D169" s="14">
        <v>6700303130</v>
      </c>
      <c r="E169" s="13" t="s">
        <v>1</v>
      </c>
      <c r="F169" s="9">
        <f>F170</f>
        <v>0</v>
      </c>
      <c r="G169" s="10"/>
      <c r="H169" s="10"/>
      <c r="I169" s="31"/>
      <c r="J169" s="49"/>
    </row>
    <row r="170" spans="1:10" ht="30.6" customHeight="1" outlineLevel="7" x14ac:dyDescent="0.3">
      <c r="A170" s="12" t="s">
        <v>18</v>
      </c>
      <c r="B170" s="77">
        <v>228</v>
      </c>
      <c r="C170" s="13" t="s">
        <v>77</v>
      </c>
      <c r="D170" s="14">
        <v>6700303130</v>
      </c>
      <c r="E170" s="13" t="s">
        <v>19</v>
      </c>
      <c r="F170" s="9">
        <f>F171</f>
        <v>0</v>
      </c>
      <c r="G170" s="10"/>
      <c r="H170" s="10"/>
      <c r="I170" s="31"/>
      <c r="J170" s="49"/>
    </row>
    <row r="171" spans="1:10" ht="34.200000000000003" customHeight="1" outlineLevel="7" x14ac:dyDescent="0.3">
      <c r="A171" s="12" t="s">
        <v>20</v>
      </c>
      <c r="B171" s="12">
        <v>228</v>
      </c>
      <c r="C171" s="13" t="s">
        <v>77</v>
      </c>
      <c r="D171" s="14">
        <v>6700303130</v>
      </c>
      <c r="E171" s="13" t="s">
        <v>21</v>
      </c>
      <c r="F171" s="9">
        <v>0</v>
      </c>
      <c r="G171" s="10"/>
      <c r="H171" s="10"/>
      <c r="I171" s="31"/>
      <c r="J171" s="49"/>
    </row>
    <row r="172" spans="1:10" ht="24" customHeight="1" outlineLevel="7" x14ac:dyDescent="0.3">
      <c r="A172" s="12" t="s">
        <v>453</v>
      </c>
      <c r="B172" s="12">
        <v>228</v>
      </c>
      <c r="C172" s="13" t="s">
        <v>77</v>
      </c>
      <c r="D172" s="14">
        <v>6700304113</v>
      </c>
      <c r="E172" s="13" t="s">
        <v>1</v>
      </c>
      <c r="F172" s="9">
        <f>F173</f>
        <v>0</v>
      </c>
      <c r="G172" s="10"/>
      <c r="H172" s="10"/>
      <c r="I172" s="31"/>
      <c r="J172" s="49"/>
    </row>
    <row r="173" spans="1:10" ht="34.200000000000003" customHeight="1" outlineLevel="7" x14ac:dyDescent="0.3">
      <c r="A173" s="12" t="s">
        <v>18</v>
      </c>
      <c r="B173" s="77">
        <v>228</v>
      </c>
      <c r="C173" s="13" t="s">
        <v>77</v>
      </c>
      <c r="D173" s="14">
        <v>6700304113</v>
      </c>
      <c r="E173" s="13" t="s">
        <v>19</v>
      </c>
      <c r="F173" s="9">
        <f>F174</f>
        <v>0</v>
      </c>
      <c r="G173" s="10"/>
      <c r="H173" s="10"/>
      <c r="I173" s="31"/>
      <c r="J173" s="49"/>
    </row>
    <row r="174" spans="1:10" ht="29.4" customHeight="1" outlineLevel="7" x14ac:dyDescent="0.3">
      <c r="A174" s="12" t="s">
        <v>20</v>
      </c>
      <c r="B174" s="12">
        <v>228</v>
      </c>
      <c r="C174" s="13" t="s">
        <v>77</v>
      </c>
      <c r="D174" s="14">
        <v>6700304113</v>
      </c>
      <c r="E174" s="13" t="s">
        <v>21</v>
      </c>
      <c r="F174" s="9">
        <v>0</v>
      </c>
      <c r="G174" s="10"/>
      <c r="H174" s="10"/>
      <c r="I174" s="31"/>
      <c r="J174" s="49"/>
    </row>
    <row r="175" spans="1:10" ht="37.950000000000003" customHeight="1" outlineLevel="7" x14ac:dyDescent="0.3">
      <c r="A175" s="12" t="s">
        <v>385</v>
      </c>
      <c r="B175" s="12">
        <v>228</v>
      </c>
      <c r="C175" s="13" t="s">
        <v>77</v>
      </c>
      <c r="D175" s="14">
        <v>6700400000</v>
      </c>
      <c r="E175" s="13" t="s">
        <v>1</v>
      </c>
      <c r="F175" s="9">
        <f>F176</f>
        <v>1210810</v>
      </c>
      <c r="G175" s="9">
        <f t="shared" ref="G175:H175" si="72">G176</f>
        <v>560890</v>
      </c>
      <c r="H175" s="9">
        <f t="shared" si="72"/>
        <v>540590</v>
      </c>
      <c r="I175" s="31"/>
      <c r="J175" s="49"/>
    </row>
    <row r="176" spans="1:10" ht="18" customHeight="1" outlineLevel="7" x14ac:dyDescent="0.3">
      <c r="A176" s="12" t="s">
        <v>386</v>
      </c>
      <c r="B176" s="77">
        <v>228</v>
      </c>
      <c r="C176" s="13" t="s">
        <v>77</v>
      </c>
      <c r="D176" s="14">
        <v>6700403990</v>
      </c>
      <c r="E176" s="13" t="s">
        <v>1</v>
      </c>
      <c r="F176" s="9">
        <f>F177+F179+F181</f>
        <v>1210810</v>
      </c>
      <c r="G176" s="9">
        <f t="shared" ref="G176:H176" si="73">G177+G179+G181</f>
        <v>560890</v>
      </c>
      <c r="H176" s="9">
        <f t="shared" si="73"/>
        <v>540590</v>
      </c>
      <c r="I176" s="31"/>
      <c r="J176" s="49"/>
    </row>
    <row r="177" spans="1:10" ht="48.75" customHeight="1" outlineLevel="7" x14ac:dyDescent="0.3">
      <c r="A177" s="12" t="s">
        <v>12</v>
      </c>
      <c r="B177" s="12">
        <v>228</v>
      </c>
      <c r="C177" s="13" t="s">
        <v>77</v>
      </c>
      <c r="D177" s="14">
        <v>6700403990</v>
      </c>
      <c r="E177" s="13" t="s">
        <v>13</v>
      </c>
      <c r="F177" s="9">
        <f>F178</f>
        <v>631080</v>
      </c>
      <c r="G177" s="9">
        <f t="shared" ref="G177:H177" si="74">G178</f>
        <v>540890</v>
      </c>
      <c r="H177" s="9">
        <f t="shared" si="74"/>
        <v>540590</v>
      </c>
      <c r="I177" s="31"/>
      <c r="J177" s="49"/>
    </row>
    <row r="178" spans="1:10" ht="23.25" customHeight="1" outlineLevel="7" x14ac:dyDescent="0.3">
      <c r="A178" s="12" t="s">
        <v>52</v>
      </c>
      <c r="B178" s="12">
        <v>228</v>
      </c>
      <c r="C178" s="13" t="s">
        <v>77</v>
      </c>
      <c r="D178" s="14">
        <v>6700403990</v>
      </c>
      <c r="E178" s="15">
        <v>110</v>
      </c>
      <c r="F178" s="9">
        <v>631080</v>
      </c>
      <c r="G178" s="10">
        <v>540890</v>
      </c>
      <c r="H178" s="10">
        <v>540590</v>
      </c>
      <c r="I178" s="31"/>
      <c r="J178" s="49"/>
    </row>
    <row r="179" spans="1:10" ht="21.75" customHeight="1" outlineLevel="7" x14ac:dyDescent="0.3">
      <c r="A179" s="12" t="s">
        <v>18</v>
      </c>
      <c r="B179" s="77">
        <v>228</v>
      </c>
      <c r="C179" s="13" t="s">
        <v>77</v>
      </c>
      <c r="D179" s="14">
        <v>6700403990</v>
      </c>
      <c r="E179" s="13" t="s">
        <v>19</v>
      </c>
      <c r="F179" s="9">
        <f>F180</f>
        <v>579730</v>
      </c>
      <c r="G179" s="9">
        <f t="shared" ref="G179:H179" si="75">G180</f>
        <v>20000</v>
      </c>
      <c r="H179" s="9">
        <f t="shared" si="75"/>
        <v>0</v>
      </c>
      <c r="I179" s="31"/>
      <c r="J179" s="49"/>
    </row>
    <row r="180" spans="1:10" ht="21.75" customHeight="1" outlineLevel="7" x14ac:dyDescent="0.3">
      <c r="A180" s="12" t="s">
        <v>20</v>
      </c>
      <c r="B180" s="12">
        <v>228</v>
      </c>
      <c r="C180" s="13" t="s">
        <v>77</v>
      </c>
      <c r="D180" s="14">
        <v>6700403990</v>
      </c>
      <c r="E180" s="13" t="s">
        <v>21</v>
      </c>
      <c r="F180" s="9">
        <v>579730</v>
      </c>
      <c r="G180" s="10">
        <v>20000</v>
      </c>
      <c r="H180" s="10"/>
      <c r="I180" s="31"/>
      <c r="J180" s="49"/>
    </row>
    <row r="181" spans="1:10" ht="23.25" customHeight="1" outlineLevel="7" x14ac:dyDescent="0.3">
      <c r="A181" s="12" t="s">
        <v>28</v>
      </c>
      <c r="B181" s="12">
        <v>228</v>
      </c>
      <c r="C181" s="13" t="s">
        <v>77</v>
      </c>
      <c r="D181" s="14">
        <v>6700403990</v>
      </c>
      <c r="E181" s="13" t="s">
        <v>29</v>
      </c>
      <c r="F181" s="9">
        <f>F182</f>
        <v>0</v>
      </c>
      <c r="G181" s="10"/>
      <c r="H181" s="10"/>
      <c r="I181" s="31"/>
      <c r="J181" s="49"/>
    </row>
    <row r="182" spans="1:10" ht="17.25" customHeight="1" outlineLevel="7" x14ac:dyDescent="0.3">
      <c r="A182" s="12" t="s">
        <v>30</v>
      </c>
      <c r="B182" s="77">
        <v>228</v>
      </c>
      <c r="C182" s="13" t="s">
        <v>77</v>
      </c>
      <c r="D182" s="14">
        <v>6700403990</v>
      </c>
      <c r="E182" s="13" t="s">
        <v>31</v>
      </c>
      <c r="F182" s="9">
        <v>0</v>
      </c>
      <c r="G182" s="10"/>
      <c r="H182" s="10"/>
      <c r="I182" s="31"/>
      <c r="J182" s="49"/>
    </row>
    <row r="183" spans="1:10" ht="18.75" customHeight="1" outlineLevel="1" x14ac:dyDescent="0.3">
      <c r="A183" s="12" t="s">
        <v>81</v>
      </c>
      <c r="B183" s="12">
        <v>228</v>
      </c>
      <c r="C183" s="13" t="s">
        <v>82</v>
      </c>
      <c r="D183" s="14" t="s">
        <v>0</v>
      </c>
      <c r="E183" s="13" t="s">
        <v>1</v>
      </c>
      <c r="F183" s="9">
        <f>F190+F196+F202+F294+F184</f>
        <v>220926194.44000003</v>
      </c>
      <c r="G183" s="9">
        <f t="shared" ref="G183:H183" si="76">G190+G196+G202+G294+G184</f>
        <v>47838780.380000003</v>
      </c>
      <c r="H183" s="9">
        <f t="shared" si="76"/>
        <v>62595780.38000001</v>
      </c>
      <c r="I183" s="31"/>
      <c r="J183" s="49"/>
    </row>
    <row r="184" spans="1:10" ht="18.75" customHeight="1" outlineLevel="1" x14ac:dyDescent="0.3">
      <c r="A184" s="12" t="s">
        <v>472</v>
      </c>
      <c r="B184" s="12">
        <v>228</v>
      </c>
      <c r="C184" s="16" t="s">
        <v>473</v>
      </c>
      <c r="D184" s="14" t="s">
        <v>0</v>
      </c>
      <c r="E184" s="13" t="s">
        <v>1</v>
      </c>
      <c r="F184" s="9">
        <f>F185</f>
        <v>550000</v>
      </c>
      <c r="G184" s="9">
        <f t="shared" ref="G184:H184" si="77">G185</f>
        <v>0</v>
      </c>
      <c r="H184" s="9">
        <f t="shared" si="77"/>
        <v>0</v>
      </c>
      <c r="I184" s="31"/>
      <c r="J184" s="49"/>
    </row>
    <row r="185" spans="1:10" ht="18.75" customHeight="1" outlineLevel="1" x14ac:dyDescent="0.3">
      <c r="A185" s="12" t="s">
        <v>6</v>
      </c>
      <c r="B185" s="12">
        <v>228</v>
      </c>
      <c r="C185" s="16" t="s">
        <v>473</v>
      </c>
      <c r="D185" s="14" t="s">
        <v>7</v>
      </c>
      <c r="E185" s="13" t="s">
        <v>1</v>
      </c>
      <c r="F185" s="9">
        <f>F186</f>
        <v>550000</v>
      </c>
      <c r="G185" s="9">
        <f t="shared" ref="G185:H185" si="78">G186</f>
        <v>0</v>
      </c>
      <c r="H185" s="9">
        <f t="shared" si="78"/>
        <v>0</v>
      </c>
      <c r="I185" s="31"/>
      <c r="J185" s="49"/>
    </row>
    <row r="186" spans="1:10" ht="18.75" customHeight="1" outlineLevel="1" x14ac:dyDescent="0.3">
      <c r="A186" s="12" t="s">
        <v>439</v>
      </c>
      <c r="B186" s="12">
        <v>228</v>
      </c>
      <c r="C186" s="16" t="s">
        <v>473</v>
      </c>
      <c r="D186" s="14" t="s">
        <v>9</v>
      </c>
      <c r="E186" s="13" t="s">
        <v>1</v>
      </c>
      <c r="F186" s="9">
        <f>F187</f>
        <v>550000</v>
      </c>
      <c r="G186" s="9">
        <f t="shared" ref="G186:H186" si="79">G187</f>
        <v>0</v>
      </c>
      <c r="H186" s="9">
        <f t="shared" si="79"/>
        <v>0</v>
      </c>
      <c r="I186" s="31"/>
      <c r="J186" s="49"/>
    </row>
    <row r="187" spans="1:10" ht="64.5" customHeight="1" outlineLevel="1" x14ac:dyDescent="0.3">
      <c r="A187" s="12" t="s">
        <v>474</v>
      </c>
      <c r="B187" s="12">
        <v>228</v>
      </c>
      <c r="C187" s="16" t="s">
        <v>473</v>
      </c>
      <c r="D187" s="14">
        <v>9999994050</v>
      </c>
      <c r="E187" s="13" t="s">
        <v>1</v>
      </c>
      <c r="F187" s="9">
        <f>F188</f>
        <v>550000</v>
      </c>
      <c r="G187" s="9">
        <f t="shared" ref="G187:H187" si="80">G188</f>
        <v>0</v>
      </c>
      <c r="H187" s="9">
        <f t="shared" si="80"/>
        <v>0</v>
      </c>
      <c r="I187" s="31"/>
      <c r="J187" s="49"/>
    </row>
    <row r="188" spans="1:10" ht="49.5" customHeight="1" outlineLevel="1" x14ac:dyDescent="0.3">
      <c r="A188" s="12" t="s">
        <v>273</v>
      </c>
      <c r="B188" s="12">
        <v>228</v>
      </c>
      <c r="C188" s="16" t="s">
        <v>473</v>
      </c>
      <c r="D188" s="14">
        <v>9999994050</v>
      </c>
      <c r="E188" s="13">
        <v>100</v>
      </c>
      <c r="F188" s="9">
        <f>F189</f>
        <v>550000</v>
      </c>
      <c r="G188" s="9">
        <f t="shared" ref="G188:H188" si="81">G189</f>
        <v>0</v>
      </c>
      <c r="H188" s="9">
        <f t="shared" si="81"/>
        <v>0</v>
      </c>
      <c r="I188" s="31"/>
      <c r="J188" s="49"/>
    </row>
    <row r="189" spans="1:10" ht="18.75" customHeight="1" outlineLevel="1" x14ac:dyDescent="0.3">
      <c r="A189" s="12" t="s">
        <v>52</v>
      </c>
      <c r="B189" s="12">
        <v>228</v>
      </c>
      <c r="C189" s="16" t="s">
        <v>473</v>
      </c>
      <c r="D189" s="14">
        <v>9999994050</v>
      </c>
      <c r="E189" s="13">
        <v>110</v>
      </c>
      <c r="F189" s="9">
        <v>550000</v>
      </c>
      <c r="G189" s="9">
        <v>0</v>
      </c>
      <c r="H189" s="9">
        <v>0</v>
      </c>
      <c r="I189" s="31"/>
      <c r="J189" s="49"/>
    </row>
    <row r="190" spans="1:10" ht="22.5" customHeight="1" outlineLevel="2" x14ac:dyDescent="0.3">
      <c r="A190" s="12" t="s">
        <v>83</v>
      </c>
      <c r="B190" s="12">
        <v>228</v>
      </c>
      <c r="C190" s="13" t="s">
        <v>84</v>
      </c>
      <c r="D190" s="14" t="s">
        <v>0</v>
      </c>
      <c r="E190" s="13" t="s">
        <v>1</v>
      </c>
      <c r="F190" s="9">
        <f>F191</f>
        <v>870558.73</v>
      </c>
      <c r="G190" s="9">
        <f t="shared" ref="G190:H190" si="82">G191</f>
        <v>870558.73</v>
      </c>
      <c r="H190" s="9">
        <f t="shared" si="82"/>
        <v>870558.73</v>
      </c>
      <c r="I190" s="31"/>
      <c r="J190" s="49"/>
    </row>
    <row r="191" spans="1:10" ht="22.5" customHeight="1" outlineLevel="3" x14ac:dyDescent="0.3">
      <c r="A191" s="12" t="s">
        <v>6</v>
      </c>
      <c r="B191" s="77">
        <v>228</v>
      </c>
      <c r="C191" s="13" t="s">
        <v>84</v>
      </c>
      <c r="D191" s="14" t="s">
        <v>7</v>
      </c>
      <c r="E191" s="13" t="s">
        <v>1</v>
      </c>
      <c r="F191" s="9">
        <f>F192</f>
        <v>870558.73</v>
      </c>
      <c r="G191" s="9">
        <f t="shared" ref="G191:H191" si="83">G192</f>
        <v>870558.73</v>
      </c>
      <c r="H191" s="9">
        <f t="shared" si="83"/>
        <v>870558.73</v>
      </c>
      <c r="I191" s="31"/>
      <c r="J191" s="49"/>
    </row>
    <row r="192" spans="1:10" ht="23.25" customHeight="1" outlineLevel="4" x14ac:dyDescent="0.3">
      <c r="A192" s="12" t="s">
        <v>439</v>
      </c>
      <c r="B192" s="12">
        <v>228</v>
      </c>
      <c r="C192" s="13" t="s">
        <v>84</v>
      </c>
      <c r="D192" s="14" t="s">
        <v>9</v>
      </c>
      <c r="E192" s="13" t="s">
        <v>1</v>
      </c>
      <c r="F192" s="9">
        <f>F193</f>
        <v>870558.73</v>
      </c>
      <c r="G192" s="9">
        <f t="shared" ref="G192:H192" si="84">G193</f>
        <v>870558.73</v>
      </c>
      <c r="H192" s="9">
        <f t="shared" si="84"/>
        <v>870558.73</v>
      </c>
      <c r="I192" s="31"/>
      <c r="J192" s="49"/>
    </row>
    <row r="193" spans="1:10" ht="31.2" outlineLevel="5" x14ac:dyDescent="0.3">
      <c r="A193" s="12" t="s">
        <v>85</v>
      </c>
      <c r="B193" s="12">
        <v>228</v>
      </c>
      <c r="C193" s="13" t="s">
        <v>84</v>
      </c>
      <c r="D193" s="14" t="s">
        <v>86</v>
      </c>
      <c r="E193" s="13" t="s">
        <v>1</v>
      </c>
      <c r="F193" s="9">
        <f>F194</f>
        <v>870558.73</v>
      </c>
      <c r="G193" s="9">
        <f t="shared" ref="G193:H193" si="85">G194</f>
        <v>870558.73</v>
      </c>
      <c r="H193" s="9">
        <f t="shared" si="85"/>
        <v>870558.73</v>
      </c>
      <c r="I193" s="31"/>
      <c r="J193" s="49"/>
    </row>
    <row r="194" spans="1:10" ht="25.5" customHeight="1" outlineLevel="6" x14ac:dyDescent="0.3">
      <c r="A194" s="12" t="s">
        <v>18</v>
      </c>
      <c r="B194" s="77">
        <v>228</v>
      </c>
      <c r="C194" s="13" t="s">
        <v>84</v>
      </c>
      <c r="D194" s="14" t="s">
        <v>86</v>
      </c>
      <c r="E194" s="13" t="s">
        <v>19</v>
      </c>
      <c r="F194" s="9">
        <f>F195</f>
        <v>870558.73</v>
      </c>
      <c r="G194" s="9">
        <f t="shared" ref="G194:H194" si="86">G195</f>
        <v>870558.73</v>
      </c>
      <c r="H194" s="9">
        <f t="shared" si="86"/>
        <v>870558.73</v>
      </c>
      <c r="I194" s="31"/>
      <c r="J194" s="49"/>
    </row>
    <row r="195" spans="1:10" ht="23.25" customHeight="1" outlineLevel="7" x14ac:dyDescent="0.3">
      <c r="A195" s="12" t="s">
        <v>20</v>
      </c>
      <c r="B195" s="12">
        <v>228</v>
      </c>
      <c r="C195" s="13" t="s">
        <v>84</v>
      </c>
      <c r="D195" s="14" t="s">
        <v>86</v>
      </c>
      <c r="E195" s="13" t="s">
        <v>21</v>
      </c>
      <c r="F195" s="9">
        <v>870558.73</v>
      </c>
      <c r="G195" s="10">
        <v>870558.73</v>
      </c>
      <c r="H195" s="10">
        <v>870558.73</v>
      </c>
      <c r="I195" s="31"/>
      <c r="J195" s="49"/>
    </row>
    <row r="196" spans="1:10" ht="15.6" outlineLevel="2" x14ac:dyDescent="0.3">
      <c r="A196" s="12" t="s">
        <v>87</v>
      </c>
      <c r="B196" s="12">
        <v>228</v>
      </c>
      <c r="C196" s="13" t="s">
        <v>88</v>
      </c>
      <c r="D196" s="14" t="s">
        <v>0</v>
      </c>
      <c r="E196" s="13" t="s">
        <v>1</v>
      </c>
      <c r="F196" s="9">
        <f>F197</f>
        <v>3387.08</v>
      </c>
      <c r="G196" s="9">
        <f t="shared" ref="G196:H196" si="87">G197</f>
        <v>3387.08</v>
      </c>
      <c r="H196" s="9">
        <f t="shared" si="87"/>
        <v>3387.08</v>
      </c>
      <c r="I196" s="31"/>
      <c r="J196" s="49"/>
    </row>
    <row r="197" spans="1:10" ht="15.6" outlineLevel="3" x14ac:dyDescent="0.3">
      <c r="A197" s="12" t="s">
        <v>6</v>
      </c>
      <c r="B197" s="77">
        <v>228</v>
      </c>
      <c r="C197" s="13" t="s">
        <v>88</v>
      </c>
      <c r="D197" s="14" t="s">
        <v>7</v>
      </c>
      <c r="E197" s="13" t="s">
        <v>1</v>
      </c>
      <c r="F197" s="9">
        <f>F198</f>
        <v>3387.08</v>
      </c>
      <c r="G197" s="9">
        <f t="shared" ref="G197:H197" si="88">G198</f>
        <v>3387.08</v>
      </c>
      <c r="H197" s="9">
        <f t="shared" si="88"/>
        <v>3387.08</v>
      </c>
      <c r="I197" s="31"/>
      <c r="J197" s="49"/>
    </row>
    <row r="198" spans="1:10" ht="22.5" customHeight="1" outlineLevel="4" x14ac:dyDescent="0.3">
      <c r="A198" s="12" t="s">
        <v>8</v>
      </c>
      <c r="B198" s="12">
        <v>228</v>
      </c>
      <c r="C198" s="13" t="s">
        <v>88</v>
      </c>
      <c r="D198" s="14" t="s">
        <v>9</v>
      </c>
      <c r="E198" s="13" t="s">
        <v>1</v>
      </c>
      <c r="F198" s="9">
        <f>F199</f>
        <v>3387.08</v>
      </c>
      <c r="G198" s="9">
        <f t="shared" ref="G198:H198" si="89">G199</f>
        <v>3387.08</v>
      </c>
      <c r="H198" s="9">
        <f t="shared" si="89"/>
        <v>3387.08</v>
      </c>
      <c r="I198" s="31"/>
      <c r="J198" s="49"/>
    </row>
    <row r="199" spans="1:10" ht="62.4" outlineLevel="5" x14ac:dyDescent="0.3">
      <c r="A199" s="12" t="s">
        <v>292</v>
      </c>
      <c r="B199" s="12">
        <v>228</v>
      </c>
      <c r="C199" s="13" t="s">
        <v>88</v>
      </c>
      <c r="D199" s="14" t="s">
        <v>89</v>
      </c>
      <c r="E199" s="13" t="s">
        <v>1</v>
      </c>
      <c r="F199" s="9">
        <f>F200</f>
        <v>3387.08</v>
      </c>
      <c r="G199" s="9">
        <f t="shared" ref="G199:H199" si="90">G200</f>
        <v>3387.08</v>
      </c>
      <c r="H199" s="9">
        <f t="shared" si="90"/>
        <v>3387.08</v>
      </c>
      <c r="I199" s="31"/>
      <c r="J199" s="49"/>
    </row>
    <row r="200" spans="1:10" ht="23.25" customHeight="1" outlineLevel="6" x14ac:dyDescent="0.3">
      <c r="A200" s="12" t="s">
        <v>18</v>
      </c>
      <c r="B200" s="77">
        <v>228</v>
      </c>
      <c r="C200" s="13" t="s">
        <v>88</v>
      </c>
      <c r="D200" s="14" t="s">
        <v>89</v>
      </c>
      <c r="E200" s="13" t="s">
        <v>19</v>
      </c>
      <c r="F200" s="9">
        <f>F201</f>
        <v>3387.08</v>
      </c>
      <c r="G200" s="9">
        <f>G201</f>
        <v>3387.08</v>
      </c>
      <c r="H200" s="9">
        <f>H201</f>
        <v>3387.08</v>
      </c>
      <c r="I200" s="31"/>
      <c r="J200" s="49"/>
    </row>
    <row r="201" spans="1:10" ht="22.5" customHeight="1" outlineLevel="7" x14ac:dyDescent="0.3">
      <c r="A201" s="12" t="s">
        <v>20</v>
      </c>
      <c r="B201" s="12">
        <v>228</v>
      </c>
      <c r="C201" s="13" t="s">
        <v>88</v>
      </c>
      <c r="D201" s="14" t="s">
        <v>89</v>
      </c>
      <c r="E201" s="13" t="s">
        <v>21</v>
      </c>
      <c r="F201" s="9">
        <v>3387.08</v>
      </c>
      <c r="G201" s="10">
        <v>3387.08</v>
      </c>
      <c r="H201" s="10">
        <v>3387.08</v>
      </c>
      <c r="I201" s="31"/>
      <c r="J201" s="49"/>
    </row>
    <row r="202" spans="1:10" ht="22.2" customHeight="1" outlineLevel="2" x14ac:dyDescent="0.3">
      <c r="A202" s="12" t="s">
        <v>90</v>
      </c>
      <c r="B202" s="12">
        <v>228</v>
      </c>
      <c r="C202" s="13" t="s">
        <v>91</v>
      </c>
      <c r="D202" s="14" t="s">
        <v>0</v>
      </c>
      <c r="E202" s="13" t="s">
        <v>1</v>
      </c>
      <c r="F202" s="9">
        <f>F203</f>
        <v>212899204.73000002</v>
      </c>
      <c r="G202" s="9">
        <f t="shared" ref="G202:H202" si="91">G203</f>
        <v>39342000</v>
      </c>
      <c r="H202" s="9">
        <f t="shared" si="91"/>
        <v>52899000.000000007</v>
      </c>
      <c r="I202" s="31"/>
      <c r="J202" s="49"/>
    </row>
    <row r="203" spans="1:10" ht="45" customHeight="1" outlineLevel="3" x14ac:dyDescent="0.3">
      <c r="A203" s="12" t="s">
        <v>354</v>
      </c>
      <c r="B203" s="77">
        <v>228</v>
      </c>
      <c r="C203" s="13" t="s">
        <v>91</v>
      </c>
      <c r="D203" s="14" t="s">
        <v>92</v>
      </c>
      <c r="E203" s="13" t="s">
        <v>1</v>
      </c>
      <c r="F203" s="9">
        <f>F204+F229+F272</f>
        <v>212899204.73000002</v>
      </c>
      <c r="G203" s="9">
        <f>G204+G229+G272</f>
        <v>39342000</v>
      </c>
      <c r="H203" s="9">
        <f>H204+H229+H272</f>
        <v>52899000.000000007</v>
      </c>
      <c r="I203" s="31"/>
      <c r="J203" s="49"/>
    </row>
    <row r="204" spans="1:10" ht="34.5" customHeight="1" outlineLevel="4" x14ac:dyDescent="0.3">
      <c r="A204" s="12" t="s">
        <v>93</v>
      </c>
      <c r="B204" s="12">
        <v>228</v>
      </c>
      <c r="C204" s="13" t="s">
        <v>91</v>
      </c>
      <c r="D204" s="14" t="s">
        <v>94</v>
      </c>
      <c r="E204" s="13" t="s">
        <v>1</v>
      </c>
      <c r="F204" s="9">
        <f>F205+F208+F211+F214+F217+F220+F223+F226</f>
        <v>17181888.460000001</v>
      </c>
      <c r="G204" s="9">
        <f t="shared" ref="G204:H204" si="92">G205+G208+G211+G214+G217+G220+G223+G226</f>
        <v>19389266.670000002</v>
      </c>
      <c r="H204" s="9">
        <f t="shared" si="92"/>
        <v>22985260.280000001</v>
      </c>
      <c r="I204" s="31"/>
      <c r="J204" s="49"/>
    </row>
    <row r="205" spans="1:10" ht="35.25" customHeight="1" outlineLevel="5" x14ac:dyDescent="0.3">
      <c r="A205" s="12" t="s">
        <v>95</v>
      </c>
      <c r="B205" s="12">
        <v>228</v>
      </c>
      <c r="C205" s="13" t="s">
        <v>91</v>
      </c>
      <c r="D205" s="14" t="s">
        <v>496</v>
      </c>
      <c r="E205" s="13" t="s">
        <v>1</v>
      </c>
      <c r="F205" s="9">
        <f t="shared" ref="F205:H206" si="93">F206</f>
        <v>3000000</v>
      </c>
      <c r="G205" s="10">
        <f t="shared" si="93"/>
        <v>3500000</v>
      </c>
      <c r="H205" s="10">
        <f t="shared" si="93"/>
        <v>3700000</v>
      </c>
      <c r="I205" s="31"/>
      <c r="J205" s="49"/>
    </row>
    <row r="206" spans="1:10" ht="22.5" customHeight="1" outlineLevel="6" x14ac:dyDescent="0.3">
      <c r="A206" s="12" t="s">
        <v>18</v>
      </c>
      <c r="B206" s="77">
        <v>228</v>
      </c>
      <c r="C206" s="13" t="s">
        <v>91</v>
      </c>
      <c r="D206" s="14" t="s">
        <v>496</v>
      </c>
      <c r="E206" s="13" t="s">
        <v>19</v>
      </c>
      <c r="F206" s="9">
        <f t="shared" si="93"/>
        <v>3000000</v>
      </c>
      <c r="G206" s="10">
        <f t="shared" si="93"/>
        <v>3500000</v>
      </c>
      <c r="H206" s="10">
        <f t="shared" si="93"/>
        <v>3700000</v>
      </c>
      <c r="I206" s="31"/>
      <c r="J206" s="49"/>
    </row>
    <row r="207" spans="1:10" ht="22.5" customHeight="1" outlineLevel="7" x14ac:dyDescent="0.3">
      <c r="A207" s="12" t="s">
        <v>20</v>
      </c>
      <c r="B207" s="12">
        <v>228</v>
      </c>
      <c r="C207" s="13" t="s">
        <v>91</v>
      </c>
      <c r="D207" s="14" t="s">
        <v>496</v>
      </c>
      <c r="E207" s="13" t="s">
        <v>21</v>
      </c>
      <c r="F207" s="9">
        <v>3000000</v>
      </c>
      <c r="G207" s="10">
        <v>3500000</v>
      </c>
      <c r="H207" s="10">
        <v>3700000</v>
      </c>
      <c r="I207" s="31"/>
      <c r="J207" s="49"/>
    </row>
    <row r="208" spans="1:10" ht="37.5" customHeight="1" outlineLevel="5" x14ac:dyDescent="0.3">
      <c r="A208" s="12" t="s">
        <v>96</v>
      </c>
      <c r="B208" s="12">
        <v>228</v>
      </c>
      <c r="C208" s="13" t="s">
        <v>91</v>
      </c>
      <c r="D208" s="14" t="s">
        <v>497</v>
      </c>
      <c r="E208" s="13" t="s">
        <v>1</v>
      </c>
      <c r="F208" s="9">
        <f t="shared" ref="F208:H209" si="94">F209</f>
        <v>3300000</v>
      </c>
      <c r="G208" s="10">
        <f t="shared" si="94"/>
        <v>3500000</v>
      </c>
      <c r="H208" s="10">
        <f t="shared" si="94"/>
        <v>3700000</v>
      </c>
      <c r="I208" s="31"/>
      <c r="J208" s="49"/>
    </row>
    <row r="209" spans="1:10" ht="23.25" customHeight="1" outlineLevel="6" x14ac:dyDescent="0.3">
      <c r="A209" s="12" t="s">
        <v>18</v>
      </c>
      <c r="B209" s="77">
        <v>228</v>
      </c>
      <c r="C209" s="13" t="s">
        <v>91</v>
      </c>
      <c r="D209" s="14" t="s">
        <v>497</v>
      </c>
      <c r="E209" s="13" t="s">
        <v>19</v>
      </c>
      <c r="F209" s="9">
        <f t="shared" si="94"/>
        <v>3300000</v>
      </c>
      <c r="G209" s="10">
        <f t="shared" si="94"/>
        <v>3500000</v>
      </c>
      <c r="H209" s="10">
        <f t="shared" si="94"/>
        <v>3700000</v>
      </c>
      <c r="I209" s="31"/>
      <c r="J209" s="49"/>
    </row>
    <row r="210" spans="1:10" ht="21.75" customHeight="1" outlineLevel="7" x14ac:dyDescent="0.3">
      <c r="A210" s="12" t="s">
        <v>20</v>
      </c>
      <c r="B210" s="12">
        <v>228</v>
      </c>
      <c r="C210" s="13" t="s">
        <v>91</v>
      </c>
      <c r="D210" s="14" t="s">
        <v>497</v>
      </c>
      <c r="E210" s="13" t="s">
        <v>21</v>
      </c>
      <c r="F210" s="9">
        <v>3300000</v>
      </c>
      <c r="G210" s="10">
        <v>3500000</v>
      </c>
      <c r="H210" s="10">
        <v>3700000</v>
      </c>
      <c r="I210" s="31"/>
      <c r="J210" s="49"/>
    </row>
    <row r="211" spans="1:10" ht="32.25" customHeight="1" outlineLevel="5" x14ac:dyDescent="0.3">
      <c r="A211" s="12" t="s">
        <v>97</v>
      </c>
      <c r="B211" s="12">
        <v>228</v>
      </c>
      <c r="C211" s="13" t="s">
        <v>91</v>
      </c>
      <c r="D211" s="14" t="s">
        <v>498</v>
      </c>
      <c r="E211" s="13" t="s">
        <v>1</v>
      </c>
      <c r="F211" s="9">
        <f t="shared" ref="F211:H212" si="95">F212</f>
        <v>500000</v>
      </c>
      <c r="G211" s="10">
        <f t="shared" si="95"/>
        <v>524000</v>
      </c>
      <c r="H211" s="10">
        <f t="shared" si="95"/>
        <v>549152</v>
      </c>
      <c r="I211" s="31"/>
      <c r="J211" s="49"/>
    </row>
    <row r="212" spans="1:10" ht="17.25" customHeight="1" outlineLevel="6" x14ac:dyDescent="0.3">
      <c r="A212" s="12" t="s">
        <v>18</v>
      </c>
      <c r="B212" s="77">
        <v>228</v>
      </c>
      <c r="C212" s="13" t="s">
        <v>91</v>
      </c>
      <c r="D212" s="14" t="s">
        <v>498</v>
      </c>
      <c r="E212" s="13" t="s">
        <v>19</v>
      </c>
      <c r="F212" s="9">
        <f t="shared" si="95"/>
        <v>500000</v>
      </c>
      <c r="G212" s="10">
        <f t="shared" si="95"/>
        <v>524000</v>
      </c>
      <c r="H212" s="10">
        <f t="shared" si="95"/>
        <v>549152</v>
      </c>
      <c r="I212" s="31"/>
      <c r="J212" s="49"/>
    </row>
    <row r="213" spans="1:10" ht="21.75" customHeight="1" outlineLevel="7" x14ac:dyDescent="0.3">
      <c r="A213" s="12" t="s">
        <v>20</v>
      </c>
      <c r="B213" s="12">
        <v>228</v>
      </c>
      <c r="C213" s="13" t="s">
        <v>91</v>
      </c>
      <c r="D213" s="14" t="s">
        <v>498</v>
      </c>
      <c r="E213" s="13" t="s">
        <v>21</v>
      </c>
      <c r="F213" s="9">
        <v>500000</v>
      </c>
      <c r="G213" s="10">
        <v>524000</v>
      </c>
      <c r="H213" s="10">
        <v>549152</v>
      </c>
      <c r="I213" s="31"/>
      <c r="J213" s="49"/>
    </row>
    <row r="214" spans="1:10" ht="52.95" customHeight="1" outlineLevel="5" x14ac:dyDescent="0.3">
      <c r="A214" s="12" t="s">
        <v>285</v>
      </c>
      <c r="B214" s="12">
        <v>228</v>
      </c>
      <c r="C214" s="13" t="s">
        <v>91</v>
      </c>
      <c r="D214" s="14" t="s">
        <v>499</v>
      </c>
      <c r="E214" s="13" t="s">
        <v>1</v>
      </c>
      <c r="F214" s="9">
        <f t="shared" ref="F214:H215" si="96">F215</f>
        <v>5656828.4699999997</v>
      </c>
      <c r="G214" s="10">
        <f t="shared" si="96"/>
        <v>5928356.2400000002</v>
      </c>
      <c r="H214" s="10">
        <f t="shared" si="96"/>
        <v>6212917.3399999999</v>
      </c>
      <c r="I214" s="31"/>
      <c r="J214" s="49"/>
    </row>
    <row r="215" spans="1:10" ht="21" customHeight="1" outlineLevel="6" x14ac:dyDescent="0.3">
      <c r="A215" s="12" t="s">
        <v>18</v>
      </c>
      <c r="B215" s="77">
        <v>228</v>
      </c>
      <c r="C215" s="13" t="s">
        <v>91</v>
      </c>
      <c r="D215" s="14" t="s">
        <v>499</v>
      </c>
      <c r="E215" s="13" t="s">
        <v>19</v>
      </c>
      <c r="F215" s="9">
        <f t="shared" si="96"/>
        <v>5656828.4699999997</v>
      </c>
      <c r="G215" s="10">
        <f t="shared" si="96"/>
        <v>5928356.2400000002</v>
      </c>
      <c r="H215" s="10">
        <f t="shared" si="96"/>
        <v>6212917.3399999999</v>
      </c>
      <c r="I215" s="31"/>
      <c r="J215" s="49"/>
    </row>
    <row r="216" spans="1:10" ht="21.75" customHeight="1" outlineLevel="7" x14ac:dyDescent="0.3">
      <c r="A216" s="12" t="s">
        <v>20</v>
      </c>
      <c r="B216" s="12">
        <v>228</v>
      </c>
      <c r="C216" s="13" t="s">
        <v>91</v>
      </c>
      <c r="D216" s="14" t="s">
        <v>499</v>
      </c>
      <c r="E216" s="13" t="s">
        <v>21</v>
      </c>
      <c r="F216" s="9">
        <v>5656828.4699999997</v>
      </c>
      <c r="G216" s="10">
        <v>5928356.2400000002</v>
      </c>
      <c r="H216" s="10">
        <v>6212917.3399999999</v>
      </c>
      <c r="I216" s="31"/>
      <c r="J216" s="49"/>
    </row>
    <row r="217" spans="1:10" ht="31.5" customHeight="1" outlineLevel="5" x14ac:dyDescent="0.3">
      <c r="A217" s="12" t="s">
        <v>98</v>
      </c>
      <c r="B217" s="12">
        <v>228</v>
      </c>
      <c r="C217" s="13" t="s">
        <v>91</v>
      </c>
      <c r="D217" s="14" t="s">
        <v>500</v>
      </c>
      <c r="E217" s="13" t="s">
        <v>1</v>
      </c>
      <c r="F217" s="9">
        <f t="shared" ref="F217:H218" si="97">F218</f>
        <v>300000</v>
      </c>
      <c r="G217" s="10">
        <f t="shared" si="97"/>
        <v>524000</v>
      </c>
      <c r="H217" s="10">
        <f t="shared" si="97"/>
        <v>549152</v>
      </c>
      <c r="I217" s="31"/>
      <c r="J217" s="49"/>
    </row>
    <row r="218" spans="1:10" ht="21.75" customHeight="1" outlineLevel="6" x14ac:dyDescent="0.3">
      <c r="A218" s="12" t="s">
        <v>18</v>
      </c>
      <c r="B218" s="77">
        <v>228</v>
      </c>
      <c r="C218" s="13" t="s">
        <v>91</v>
      </c>
      <c r="D218" s="14" t="s">
        <v>500</v>
      </c>
      <c r="E218" s="13" t="s">
        <v>19</v>
      </c>
      <c r="F218" s="9">
        <f t="shared" si="97"/>
        <v>300000</v>
      </c>
      <c r="G218" s="10">
        <f t="shared" si="97"/>
        <v>524000</v>
      </c>
      <c r="H218" s="10">
        <f t="shared" si="97"/>
        <v>549152</v>
      </c>
      <c r="I218" s="31"/>
      <c r="J218" s="49"/>
    </row>
    <row r="219" spans="1:10" ht="32.4" customHeight="1" outlineLevel="7" x14ac:dyDescent="0.3">
      <c r="A219" s="12" t="s">
        <v>20</v>
      </c>
      <c r="B219" s="12">
        <v>228</v>
      </c>
      <c r="C219" s="13" t="s">
        <v>91</v>
      </c>
      <c r="D219" s="14" t="s">
        <v>500</v>
      </c>
      <c r="E219" s="13" t="s">
        <v>21</v>
      </c>
      <c r="F219" s="9">
        <v>300000</v>
      </c>
      <c r="G219" s="10">
        <v>524000</v>
      </c>
      <c r="H219" s="10">
        <v>549152</v>
      </c>
      <c r="I219" s="31"/>
      <c r="J219" s="49"/>
    </row>
    <row r="220" spans="1:10" ht="51.6" customHeight="1" outlineLevel="5" x14ac:dyDescent="0.3">
      <c r="A220" s="12" t="s">
        <v>334</v>
      </c>
      <c r="B220" s="12">
        <v>228</v>
      </c>
      <c r="C220" s="13" t="s">
        <v>91</v>
      </c>
      <c r="D220" s="14" t="s">
        <v>501</v>
      </c>
      <c r="E220" s="13" t="s">
        <v>1</v>
      </c>
      <c r="F220" s="9">
        <f t="shared" ref="F220:H221" si="98">F221</f>
        <v>300000</v>
      </c>
      <c r="G220" s="10">
        <f t="shared" si="98"/>
        <v>314400</v>
      </c>
      <c r="H220" s="10">
        <f t="shared" si="98"/>
        <v>329491.20000000001</v>
      </c>
      <c r="I220" s="31"/>
      <c r="J220" s="49"/>
    </row>
    <row r="221" spans="1:10" ht="21.75" customHeight="1" outlineLevel="6" x14ac:dyDescent="0.3">
      <c r="A221" s="12" t="s">
        <v>18</v>
      </c>
      <c r="B221" s="77">
        <v>228</v>
      </c>
      <c r="C221" s="13" t="s">
        <v>91</v>
      </c>
      <c r="D221" s="14" t="s">
        <v>501</v>
      </c>
      <c r="E221" s="13" t="s">
        <v>19</v>
      </c>
      <c r="F221" s="9">
        <f t="shared" si="98"/>
        <v>300000</v>
      </c>
      <c r="G221" s="10">
        <f t="shared" si="98"/>
        <v>314400</v>
      </c>
      <c r="H221" s="10">
        <f t="shared" si="98"/>
        <v>329491.20000000001</v>
      </c>
      <c r="I221" s="31"/>
      <c r="J221" s="49"/>
    </row>
    <row r="222" spans="1:10" ht="23.25" customHeight="1" outlineLevel="7" x14ac:dyDescent="0.3">
      <c r="A222" s="12" t="s">
        <v>20</v>
      </c>
      <c r="B222" s="12">
        <v>228</v>
      </c>
      <c r="C222" s="13" t="s">
        <v>91</v>
      </c>
      <c r="D222" s="14" t="s">
        <v>501</v>
      </c>
      <c r="E222" s="13" t="s">
        <v>21</v>
      </c>
      <c r="F222" s="9">
        <v>300000</v>
      </c>
      <c r="G222" s="10">
        <v>314400</v>
      </c>
      <c r="H222" s="10">
        <v>329491.20000000001</v>
      </c>
      <c r="I222" s="31"/>
      <c r="J222" s="49"/>
    </row>
    <row r="223" spans="1:10" ht="37.950000000000003" customHeight="1" outlineLevel="5" x14ac:dyDescent="0.3">
      <c r="A223" s="12" t="s">
        <v>99</v>
      </c>
      <c r="B223" s="12">
        <v>228</v>
      </c>
      <c r="C223" s="13" t="s">
        <v>91</v>
      </c>
      <c r="D223" s="14" t="s">
        <v>502</v>
      </c>
      <c r="E223" s="13" t="s">
        <v>1</v>
      </c>
      <c r="F223" s="9">
        <f t="shared" ref="F223:H224" si="99">F224</f>
        <v>2025059.99</v>
      </c>
      <c r="G223" s="10">
        <f t="shared" si="99"/>
        <v>2898510.43</v>
      </c>
      <c r="H223" s="10">
        <f t="shared" si="99"/>
        <v>5644547.7400000002</v>
      </c>
      <c r="I223" s="31"/>
      <c r="J223" s="49"/>
    </row>
    <row r="224" spans="1:10" ht="24" customHeight="1" outlineLevel="6" x14ac:dyDescent="0.3">
      <c r="A224" s="12" t="s">
        <v>18</v>
      </c>
      <c r="B224" s="77">
        <v>228</v>
      </c>
      <c r="C224" s="13" t="s">
        <v>91</v>
      </c>
      <c r="D224" s="14" t="s">
        <v>502</v>
      </c>
      <c r="E224" s="13" t="s">
        <v>19</v>
      </c>
      <c r="F224" s="9">
        <f t="shared" si="99"/>
        <v>2025059.99</v>
      </c>
      <c r="G224" s="10">
        <f t="shared" si="99"/>
        <v>2898510.43</v>
      </c>
      <c r="H224" s="10">
        <f t="shared" si="99"/>
        <v>5644547.7400000002</v>
      </c>
      <c r="I224" s="31"/>
      <c r="J224" s="49"/>
    </row>
    <row r="225" spans="1:10" ht="24" customHeight="1" outlineLevel="7" x14ac:dyDescent="0.3">
      <c r="A225" s="12" t="s">
        <v>20</v>
      </c>
      <c r="B225" s="12">
        <v>228</v>
      </c>
      <c r="C225" s="13" t="s">
        <v>91</v>
      </c>
      <c r="D225" s="14" t="s">
        <v>502</v>
      </c>
      <c r="E225" s="13" t="s">
        <v>21</v>
      </c>
      <c r="F225" s="9">
        <v>2025059.99</v>
      </c>
      <c r="G225" s="10">
        <v>2898510.43</v>
      </c>
      <c r="H225" s="10">
        <v>5644547.7400000002</v>
      </c>
      <c r="I225" s="31"/>
      <c r="J225" s="49"/>
    </row>
    <row r="226" spans="1:10" ht="31.2" outlineLevel="7" x14ac:dyDescent="0.3">
      <c r="A226" s="12" t="s">
        <v>310</v>
      </c>
      <c r="B226" s="12">
        <v>228</v>
      </c>
      <c r="C226" s="13" t="s">
        <v>91</v>
      </c>
      <c r="D226" s="14" t="s">
        <v>503</v>
      </c>
      <c r="E226" s="13" t="s">
        <v>1</v>
      </c>
      <c r="F226" s="9">
        <f>F227</f>
        <v>2100000</v>
      </c>
      <c r="G226" s="9">
        <f t="shared" ref="G226:H227" si="100">G227</f>
        <v>2200000</v>
      </c>
      <c r="H226" s="9">
        <f t="shared" si="100"/>
        <v>2300000</v>
      </c>
      <c r="I226" s="31"/>
      <c r="J226" s="49"/>
    </row>
    <row r="227" spans="1:10" ht="23.25" customHeight="1" outlineLevel="7" x14ac:dyDescent="0.3">
      <c r="A227" s="12" t="s">
        <v>311</v>
      </c>
      <c r="B227" s="77">
        <v>228</v>
      </c>
      <c r="C227" s="13" t="s">
        <v>91</v>
      </c>
      <c r="D227" s="14" t="s">
        <v>503</v>
      </c>
      <c r="E227" s="13" t="s">
        <v>19</v>
      </c>
      <c r="F227" s="9">
        <f>F228</f>
        <v>2100000</v>
      </c>
      <c r="G227" s="9">
        <f t="shared" si="100"/>
        <v>2200000</v>
      </c>
      <c r="H227" s="9">
        <f t="shared" si="100"/>
        <v>2300000</v>
      </c>
      <c r="I227" s="31"/>
      <c r="J227" s="49"/>
    </row>
    <row r="228" spans="1:10" ht="24.75" customHeight="1" outlineLevel="7" x14ac:dyDescent="0.3">
      <c r="A228" s="12" t="s">
        <v>312</v>
      </c>
      <c r="B228" s="12">
        <v>228</v>
      </c>
      <c r="C228" s="13" t="s">
        <v>91</v>
      </c>
      <c r="D228" s="14" t="s">
        <v>503</v>
      </c>
      <c r="E228" s="13" t="s">
        <v>21</v>
      </c>
      <c r="F228" s="9">
        <v>2100000</v>
      </c>
      <c r="G228" s="10">
        <v>2200000</v>
      </c>
      <c r="H228" s="10">
        <v>2300000</v>
      </c>
      <c r="I228" s="31"/>
      <c r="J228" s="49"/>
    </row>
    <row r="229" spans="1:10" ht="53.4" customHeight="1" outlineLevel="4" x14ac:dyDescent="0.3">
      <c r="A229" s="12" t="s">
        <v>100</v>
      </c>
      <c r="B229" s="12">
        <v>228</v>
      </c>
      <c r="C229" s="13" t="s">
        <v>91</v>
      </c>
      <c r="D229" s="14" t="s">
        <v>101</v>
      </c>
      <c r="E229" s="13" t="s">
        <v>1</v>
      </c>
      <c r="F229" s="9">
        <f>F230+F233+F236+F239+F242+F245+F248+F251+F254+F257+F263+F269+F266+F260</f>
        <v>188517316.27000001</v>
      </c>
      <c r="G229" s="9">
        <f>G230+G233+G236+G239+G242+G245+G248+G251+G254+G257+G263+G269</f>
        <v>11512733.330000002</v>
      </c>
      <c r="H229" s="9">
        <f>H230+H233+H236+H239+H242+H245+H248+H251+H254+H257+H263+H269</f>
        <v>21338385.620000001</v>
      </c>
      <c r="I229" s="31"/>
      <c r="J229" s="49"/>
    </row>
    <row r="230" spans="1:10" ht="36.6" customHeight="1" outlineLevel="5" x14ac:dyDescent="0.3">
      <c r="A230" s="12" t="s">
        <v>313</v>
      </c>
      <c r="B230" s="77">
        <v>228</v>
      </c>
      <c r="C230" s="13" t="s">
        <v>91</v>
      </c>
      <c r="D230" s="14" t="s">
        <v>504</v>
      </c>
      <c r="E230" s="13" t="s">
        <v>1</v>
      </c>
      <c r="F230" s="9">
        <f t="shared" ref="F230:H231" si="101">F231</f>
        <v>5832802.4000000004</v>
      </c>
      <c r="G230" s="10">
        <f t="shared" si="101"/>
        <v>5382947.9400000004</v>
      </c>
      <c r="H230" s="10">
        <f t="shared" si="101"/>
        <v>16933643.219999999</v>
      </c>
      <c r="I230" s="31"/>
      <c r="J230" s="49"/>
    </row>
    <row r="231" spans="1:10" ht="26.25" customHeight="1" outlineLevel="6" x14ac:dyDescent="0.3">
      <c r="A231" s="12" t="s">
        <v>18</v>
      </c>
      <c r="B231" s="12">
        <v>228</v>
      </c>
      <c r="C231" s="13" t="s">
        <v>91</v>
      </c>
      <c r="D231" s="14" t="s">
        <v>504</v>
      </c>
      <c r="E231" s="13" t="s">
        <v>19</v>
      </c>
      <c r="F231" s="9">
        <f t="shared" si="101"/>
        <v>5832802.4000000004</v>
      </c>
      <c r="G231" s="10">
        <f t="shared" si="101"/>
        <v>5382947.9400000004</v>
      </c>
      <c r="H231" s="10">
        <f t="shared" si="101"/>
        <v>16933643.219999999</v>
      </c>
      <c r="I231" s="31"/>
      <c r="J231" s="49"/>
    </row>
    <row r="232" spans="1:10" ht="23.25" customHeight="1" outlineLevel="7" x14ac:dyDescent="0.3">
      <c r="A232" s="12" t="s">
        <v>20</v>
      </c>
      <c r="B232" s="12">
        <v>228</v>
      </c>
      <c r="C232" s="13" t="s">
        <v>91</v>
      </c>
      <c r="D232" s="14" t="s">
        <v>504</v>
      </c>
      <c r="E232" s="13" t="s">
        <v>21</v>
      </c>
      <c r="F232" s="9">
        <v>5832802.4000000004</v>
      </c>
      <c r="G232" s="10">
        <v>5382947.9400000004</v>
      </c>
      <c r="H232" s="10">
        <v>16933643.219999999</v>
      </c>
      <c r="I232" s="31"/>
      <c r="J232" s="49"/>
    </row>
    <row r="233" spans="1:10" ht="35.25" customHeight="1" outlineLevel="7" x14ac:dyDescent="0.3">
      <c r="A233" s="12" t="s">
        <v>314</v>
      </c>
      <c r="B233" s="77">
        <v>228</v>
      </c>
      <c r="C233" s="13" t="s">
        <v>91</v>
      </c>
      <c r="D233" s="14" t="s">
        <v>525</v>
      </c>
      <c r="E233" s="13" t="s">
        <v>1</v>
      </c>
      <c r="F233" s="9">
        <f t="shared" ref="F233:H234" si="102">F234</f>
        <v>1000000</v>
      </c>
      <c r="G233" s="10">
        <f t="shared" si="102"/>
        <v>1024000</v>
      </c>
      <c r="H233" s="10">
        <f t="shared" si="102"/>
        <v>1049152</v>
      </c>
      <c r="I233" s="31"/>
      <c r="J233" s="49"/>
    </row>
    <row r="234" spans="1:10" ht="23.25" customHeight="1" outlineLevel="7" x14ac:dyDescent="0.3">
      <c r="A234" s="12" t="s">
        <v>311</v>
      </c>
      <c r="B234" s="12">
        <v>228</v>
      </c>
      <c r="C234" s="13" t="s">
        <v>91</v>
      </c>
      <c r="D234" s="14" t="s">
        <v>525</v>
      </c>
      <c r="E234" s="13" t="s">
        <v>19</v>
      </c>
      <c r="F234" s="9">
        <f t="shared" si="102"/>
        <v>1000000</v>
      </c>
      <c r="G234" s="10">
        <f t="shared" si="102"/>
        <v>1024000</v>
      </c>
      <c r="H234" s="10">
        <f t="shared" si="102"/>
        <v>1049152</v>
      </c>
      <c r="I234" s="31"/>
      <c r="J234" s="49"/>
    </row>
    <row r="235" spans="1:10" ht="23.25" customHeight="1" outlineLevel="7" x14ac:dyDescent="0.3">
      <c r="A235" s="12" t="s">
        <v>312</v>
      </c>
      <c r="B235" s="12">
        <v>228</v>
      </c>
      <c r="C235" s="13" t="s">
        <v>91</v>
      </c>
      <c r="D235" s="14" t="s">
        <v>525</v>
      </c>
      <c r="E235" s="13" t="s">
        <v>21</v>
      </c>
      <c r="F235" s="9">
        <v>1000000</v>
      </c>
      <c r="G235" s="10">
        <v>1024000</v>
      </c>
      <c r="H235" s="10">
        <v>1049152</v>
      </c>
      <c r="I235" s="31"/>
      <c r="J235" s="49"/>
    </row>
    <row r="236" spans="1:10" ht="30.75" customHeight="1" outlineLevel="7" x14ac:dyDescent="0.3">
      <c r="A236" s="12" t="s">
        <v>315</v>
      </c>
      <c r="B236" s="77">
        <v>228</v>
      </c>
      <c r="C236" s="13" t="s">
        <v>91</v>
      </c>
      <c r="D236" s="14" t="s">
        <v>505</v>
      </c>
      <c r="E236" s="13" t="s">
        <v>1</v>
      </c>
      <c r="F236" s="9">
        <f>F237</f>
        <v>1000000</v>
      </c>
      <c r="G236" s="9">
        <f t="shared" ref="G236:H236" si="103">G237</f>
        <v>1024000</v>
      </c>
      <c r="H236" s="9">
        <f t="shared" si="103"/>
        <v>1049152</v>
      </c>
      <c r="I236" s="31"/>
      <c r="J236" s="49"/>
    </row>
    <row r="237" spans="1:10" ht="21.75" customHeight="1" outlineLevel="7" x14ac:dyDescent="0.3">
      <c r="A237" s="12" t="s">
        <v>311</v>
      </c>
      <c r="B237" s="12">
        <v>228</v>
      </c>
      <c r="C237" s="13" t="s">
        <v>91</v>
      </c>
      <c r="D237" s="14" t="s">
        <v>505</v>
      </c>
      <c r="E237" s="13" t="s">
        <v>19</v>
      </c>
      <c r="F237" s="9">
        <f>F238</f>
        <v>1000000</v>
      </c>
      <c r="G237" s="9">
        <f t="shared" ref="G237:H237" si="104">G238</f>
        <v>1024000</v>
      </c>
      <c r="H237" s="9">
        <f t="shared" si="104"/>
        <v>1049152</v>
      </c>
      <c r="I237" s="31"/>
      <c r="J237" s="49"/>
    </row>
    <row r="238" spans="1:10" ht="22.5" customHeight="1" outlineLevel="7" x14ac:dyDescent="0.3">
      <c r="A238" s="12" t="s">
        <v>312</v>
      </c>
      <c r="B238" s="12">
        <v>228</v>
      </c>
      <c r="C238" s="13" t="s">
        <v>91</v>
      </c>
      <c r="D238" s="14" t="s">
        <v>505</v>
      </c>
      <c r="E238" s="13" t="s">
        <v>21</v>
      </c>
      <c r="F238" s="9">
        <v>1000000</v>
      </c>
      <c r="G238" s="10">
        <v>1024000</v>
      </c>
      <c r="H238" s="10">
        <v>1049152</v>
      </c>
      <c r="I238" s="31"/>
      <c r="J238" s="49"/>
    </row>
    <row r="239" spans="1:10" ht="30" customHeight="1" outlineLevel="7" x14ac:dyDescent="0.3">
      <c r="A239" s="12" t="s">
        <v>327</v>
      </c>
      <c r="B239" s="77">
        <v>228</v>
      </c>
      <c r="C239" s="13" t="s">
        <v>91</v>
      </c>
      <c r="D239" s="14" t="s">
        <v>506</v>
      </c>
      <c r="E239" s="13" t="s">
        <v>1</v>
      </c>
      <c r="F239" s="9">
        <f>F240</f>
        <v>300000</v>
      </c>
      <c r="G239" s="9">
        <f t="shared" ref="G239:H239" si="105">G240</f>
        <v>314400</v>
      </c>
      <c r="H239" s="9">
        <f t="shared" si="105"/>
        <v>329491.20000000001</v>
      </c>
      <c r="I239" s="31"/>
      <c r="J239" s="49"/>
    </row>
    <row r="240" spans="1:10" ht="23.25" customHeight="1" outlineLevel="7" x14ac:dyDescent="0.3">
      <c r="A240" s="12" t="s">
        <v>311</v>
      </c>
      <c r="B240" s="12">
        <v>228</v>
      </c>
      <c r="C240" s="13" t="s">
        <v>91</v>
      </c>
      <c r="D240" s="14" t="s">
        <v>506</v>
      </c>
      <c r="E240" s="13" t="s">
        <v>19</v>
      </c>
      <c r="F240" s="9">
        <f>F241</f>
        <v>300000</v>
      </c>
      <c r="G240" s="9">
        <f t="shared" ref="G240:H240" si="106">G241</f>
        <v>314400</v>
      </c>
      <c r="H240" s="9">
        <f t="shared" si="106"/>
        <v>329491.20000000001</v>
      </c>
      <c r="I240" s="31"/>
      <c r="J240" s="49"/>
    </row>
    <row r="241" spans="1:10" ht="19.5" customHeight="1" outlineLevel="7" x14ac:dyDescent="0.3">
      <c r="A241" s="12" t="s">
        <v>312</v>
      </c>
      <c r="B241" s="12">
        <v>228</v>
      </c>
      <c r="C241" s="13" t="s">
        <v>91</v>
      </c>
      <c r="D241" s="14" t="s">
        <v>506</v>
      </c>
      <c r="E241" s="13" t="s">
        <v>21</v>
      </c>
      <c r="F241" s="9">
        <v>300000</v>
      </c>
      <c r="G241" s="10">
        <v>314400</v>
      </c>
      <c r="H241" s="10">
        <v>329491.20000000001</v>
      </c>
      <c r="I241" s="31"/>
      <c r="J241" s="49"/>
    </row>
    <row r="242" spans="1:10" ht="33" customHeight="1" outlineLevel="7" x14ac:dyDescent="0.3">
      <c r="A242" s="12" t="s">
        <v>335</v>
      </c>
      <c r="B242" s="77">
        <v>228</v>
      </c>
      <c r="C242" s="13" t="s">
        <v>91</v>
      </c>
      <c r="D242" s="14" t="s">
        <v>507</v>
      </c>
      <c r="E242" s="13" t="s">
        <v>1</v>
      </c>
      <c r="F242" s="9">
        <f>F243</f>
        <v>0</v>
      </c>
      <c r="G242" s="9">
        <f t="shared" ref="G242:H243" si="107">G243</f>
        <v>524000</v>
      </c>
      <c r="H242" s="9">
        <f t="shared" si="107"/>
        <v>549152</v>
      </c>
      <c r="I242" s="31"/>
      <c r="J242" s="49"/>
    </row>
    <row r="243" spans="1:10" ht="22.5" customHeight="1" outlineLevel="7" x14ac:dyDescent="0.3">
      <c r="A243" s="12" t="s">
        <v>311</v>
      </c>
      <c r="B243" s="12">
        <v>228</v>
      </c>
      <c r="C243" s="13" t="s">
        <v>91</v>
      </c>
      <c r="D243" s="14" t="s">
        <v>507</v>
      </c>
      <c r="E243" s="13" t="s">
        <v>19</v>
      </c>
      <c r="F243" s="9">
        <f>F244</f>
        <v>0</v>
      </c>
      <c r="G243" s="9">
        <f t="shared" si="107"/>
        <v>524000</v>
      </c>
      <c r="H243" s="9">
        <f t="shared" si="107"/>
        <v>549152</v>
      </c>
      <c r="I243" s="31"/>
      <c r="J243" s="49"/>
    </row>
    <row r="244" spans="1:10" ht="19.5" customHeight="1" outlineLevel="7" x14ac:dyDescent="0.3">
      <c r="A244" s="12" t="s">
        <v>312</v>
      </c>
      <c r="B244" s="12">
        <v>228</v>
      </c>
      <c r="C244" s="13" t="s">
        <v>91</v>
      </c>
      <c r="D244" s="14" t="s">
        <v>507</v>
      </c>
      <c r="E244" s="13" t="s">
        <v>21</v>
      </c>
      <c r="F244" s="9">
        <v>0</v>
      </c>
      <c r="G244" s="10">
        <v>524000</v>
      </c>
      <c r="H244" s="10">
        <v>549152</v>
      </c>
      <c r="I244" s="31"/>
      <c r="J244" s="49"/>
    </row>
    <row r="245" spans="1:10" ht="44.25" customHeight="1" outlineLevel="7" x14ac:dyDescent="0.3">
      <c r="A245" s="12" t="s">
        <v>521</v>
      </c>
      <c r="B245" s="77">
        <v>228</v>
      </c>
      <c r="C245" s="13" t="s">
        <v>91</v>
      </c>
      <c r="D245" s="14" t="s">
        <v>508</v>
      </c>
      <c r="E245" s="13" t="s">
        <v>1</v>
      </c>
      <c r="F245" s="9">
        <f>F246</f>
        <v>500000</v>
      </c>
      <c r="G245" s="9">
        <f t="shared" ref="G245:H245" si="108">G246</f>
        <v>524000</v>
      </c>
      <c r="H245" s="9">
        <f t="shared" si="108"/>
        <v>549152</v>
      </c>
      <c r="I245" s="31"/>
      <c r="J245" s="49"/>
    </row>
    <row r="246" spans="1:10" ht="23.4" customHeight="1" outlineLevel="7" x14ac:dyDescent="0.3">
      <c r="A246" s="12" t="s">
        <v>311</v>
      </c>
      <c r="B246" s="12">
        <v>228</v>
      </c>
      <c r="C246" s="13" t="s">
        <v>91</v>
      </c>
      <c r="D246" s="14" t="s">
        <v>508</v>
      </c>
      <c r="E246" s="13" t="s">
        <v>19</v>
      </c>
      <c r="F246" s="9">
        <f>F247</f>
        <v>500000</v>
      </c>
      <c r="G246" s="9">
        <f t="shared" ref="G246:H246" si="109">G247</f>
        <v>524000</v>
      </c>
      <c r="H246" s="9">
        <f t="shared" si="109"/>
        <v>549152</v>
      </c>
      <c r="I246" s="31"/>
      <c r="J246" s="49"/>
    </row>
    <row r="247" spans="1:10" ht="22.5" customHeight="1" outlineLevel="7" x14ac:dyDescent="0.3">
      <c r="A247" s="12" t="s">
        <v>312</v>
      </c>
      <c r="B247" s="12">
        <v>228</v>
      </c>
      <c r="C247" s="13" t="s">
        <v>91</v>
      </c>
      <c r="D247" s="14" t="s">
        <v>508</v>
      </c>
      <c r="E247" s="13" t="s">
        <v>21</v>
      </c>
      <c r="F247" s="9">
        <v>500000</v>
      </c>
      <c r="G247" s="10">
        <v>524000</v>
      </c>
      <c r="H247" s="10">
        <v>549152</v>
      </c>
      <c r="I247" s="31"/>
      <c r="J247" s="49"/>
    </row>
    <row r="248" spans="1:10" ht="49.2" customHeight="1" outlineLevel="7" x14ac:dyDescent="0.3">
      <c r="A248" s="12" t="s">
        <v>358</v>
      </c>
      <c r="B248" s="77">
        <v>228</v>
      </c>
      <c r="C248" s="13" t="s">
        <v>91</v>
      </c>
      <c r="D248" s="14" t="s">
        <v>509</v>
      </c>
      <c r="E248" s="13" t="s">
        <v>1</v>
      </c>
      <c r="F248" s="9">
        <f>F249</f>
        <v>400000</v>
      </c>
      <c r="G248" s="9">
        <f t="shared" ref="G248:H248" si="110">G249</f>
        <v>419200</v>
      </c>
      <c r="H248" s="9">
        <f t="shared" si="110"/>
        <v>439321.59999999998</v>
      </c>
      <c r="I248" s="31"/>
      <c r="J248" s="49"/>
    </row>
    <row r="249" spans="1:10" ht="21.75" customHeight="1" outlineLevel="7" x14ac:dyDescent="0.3">
      <c r="A249" s="12" t="s">
        <v>311</v>
      </c>
      <c r="B249" s="12">
        <v>228</v>
      </c>
      <c r="C249" s="13" t="s">
        <v>91</v>
      </c>
      <c r="D249" s="14" t="s">
        <v>509</v>
      </c>
      <c r="E249" s="13" t="s">
        <v>19</v>
      </c>
      <c r="F249" s="9">
        <f>F250</f>
        <v>400000</v>
      </c>
      <c r="G249" s="9">
        <f t="shared" ref="G249:H249" si="111">G250</f>
        <v>419200</v>
      </c>
      <c r="H249" s="9">
        <f t="shared" si="111"/>
        <v>439321.59999999998</v>
      </c>
      <c r="I249" s="31"/>
      <c r="J249" s="49"/>
    </row>
    <row r="250" spans="1:10" ht="24" customHeight="1" outlineLevel="7" x14ac:dyDescent="0.3">
      <c r="A250" s="12" t="s">
        <v>312</v>
      </c>
      <c r="B250" s="12">
        <v>228</v>
      </c>
      <c r="C250" s="13" t="s">
        <v>91</v>
      </c>
      <c r="D250" s="14" t="s">
        <v>509</v>
      </c>
      <c r="E250" s="13" t="s">
        <v>21</v>
      </c>
      <c r="F250" s="9">
        <v>400000</v>
      </c>
      <c r="G250" s="10">
        <v>419200</v>
      </c>
      <c r="H250" s="10">
        <v>439321.59999999998</v>
      </c>
      <c r="I250" s="31"/>
      <c r="J250" s="49"/>
    </row>
    <row r="251" spans="1:10" ht="19.95" customHeight="1" outlineLevel="7" x14ac:dyDescent="0.3">
      <c r="A251" s="12" t="s">
        <v>336</v>
      </c>
      <c r="B251" s="77">
        <v>228</v>
      </c>
      <c r="C251" s="13" t="s">
        <v>91</v>
      </c>
      <c r="D251" s="14" t="s">
        <v>510</v>
      </c>
      <c r="E251" s="13" t="s">
        <v>1</v>
      </c>
      <c r="F251" s="9">
        <f>F252</f>
        <v>300000</v>
      </c>
      <c r="G251" s="9">
        <f t="shared" ref="G251:H258" si="112">G252</f>
        <v>350000</v>
      </c>
      <c r="H251" s="9">
        <f t="shared" si="112"/>
        <v>219660.79999999999</v>
      </c>
      <c r="I251" s="31"/>
      <c r="J251" s="49"/>
    </row>
    <row r="252" spans="1:10" ht="24" customHeight="1" outlineLevel="7" x14ac:dyDescent="0.3">
      <c r="A252" s="12" t="s">
        <v>311</v>
      </c>
      <c r="B252" s="12">
        <v>228</v>
      </c>
      <c r="C252" s="13" t="s">
        <v>91</v>
      </c>
      <c r="D252" s="14" t="s">
        <v>510</v>
      </c>
      <c r="E252" s="13" t="s">
        <v>19</v>
      </c>
      <c r="F252" s="9">
        <f>F253</f>
        <v>300000</v>
      </c>
      <c r="G252" s="9">
        <f t="shared" si="112"/>
        <v>350000</v>
      </c>
      <c r="H252" s="9">
        <f t="shared" si="112"/>
        <v>219660.79999999999</v>
      </c>
      <c r="I252" s="31"/>
      <c r="J252" s="49"/>
    </row>
    <row r="253" spans="1:10" ht="21.75" customHeight="1" outlineLevel="7" x14ac:dyDescent="0.3">
      <c r="A253" s="12" t="s">
        <v>312</v>
      </c>
      <c r="B253" s="12">
        <v>228</v>
      </c>
      <c r="C253" s="13" t="s">
        <v>91</v>
      </c>
      <c r="D253" s="14" t="s">
        <v>510</v>
      </c>
      <c r="E253" s="13" t="s">
        <v>21</v>
      </c>
      <c r="F253" s="9">
        <v>300000</v>
      </c>
      <c r="G253" s="10">
        <v>350000</v>
      </c>
      <c r="H253" s="10">
        <v>219660.79999999999</v>
      </c>
      <c r="I253" s="31"/>
      <c r="J253" s="49"/>
    </row>
    <row r="254" spans="1:10" ht="22.2" customHeight="1" outlineLevel="7" x14ac:dyDescent="0.3">
      <c r="A254" s="12" t="s">
        <v>337</v>
      </c>
      <c r="B254" s="77">
        <v>228</v>
      </c>
      <c r="C254" s="13" t="s">
        <v>91</v>
      </c>
      <c r="D254" s="14" t="s">
        <v>511</v>
      </c>
      <c r="E254" s="13" t="s">
        <v>1</v>
      </c>
      <c r="F254" s="9">
        <f>F255</f>
        <v>300000</v>
      </c>
      <c r="G254" s="9">
        <f t="shared" si="112"/>
        <v>350000</v>
      </c>
      <c r="H254" s="9">
        <f t="shared" si="112"/>
        <v>219660.79999999999</v>
      </c>
      <c r="I254" s="31"/>
      <c r="J254" s="49"/>
    </row>
    <row r="255" spans="1:10" ht="21" customHeight="1" outlineLevel="7" x14ac:dyDescent="0.3">
      <c r="A255" s="12" t="s">
        <v>311</v>
      </c>
      <c r="B255" s="12">
        <v>228</v>
      </c>
      <c r="C255" s="13" t="s">
        <v>91</v>
      </c>
      <c r="D255" s="14" t="s">
        <v>511</v>
      </c>
      <c r="E255" s="13" t="s">
        <v>19</v>
      </c>
      <c r="F255" s="9">
        <f>F256</f>
        <v>300000</v>
      </c>
      <c r="G255" s="9">
        <f t="shared" si="112"/>
        <v>350000</v>
      </c>
      <c r="H255" s="9">
        <f t="shared" si="112"/>
        <v>219660.79999999999</v>
      </c>
      <c r="I255" s="31"/>
      <c r="J255" s="49"/>
    </row>
    <row r="256" spans="1:10" ht="25.5" customHeight="1" outlineLevel="7" x14ac:dyDescent="0.3">
      <c r="A256" s="12" t="s">
        <v>312</v>
      </c>
      <c r="B256" s="12">
        <v>228</v>
      </c>
      <c r="C256" s="13" t="s">
        <v>91</v>
      </c>
      <c r="D256" s="14" t="s">
        <v>511</v>
      </c>
      <c r="E256" s="13" t="s">
        <v>21</v>
      </c>
      <c r="F256" s="9">
        <v>300000</v>
      </c>
      <c r="G256" s="10">
        <v>350000</v>
      </c>
      <c r="H256" s="10">
        <v>219660.79999999999</v>
      </c>
      <c r="I256" s="31"/>
      <c r="J256" s="49"/>
    </row>
    <row r="257" spans="1:10" ht="36" customHeight="1" outlineLevel="7" x14ac:dyDescent="0.3">
      <c r="A257" s="12" t="s">
        <v>338</v>
      </c>
      <c r="B257" s="77">
        <v>228</v>
      </c>
      <c r="C257" s="13" t="s">
        <v>91</v>
      </c>
      <c r="D257" s="14" t="s">
        <v>512</v>
      </c>
      <c r="E257" s="13" t="s">
        <v>1</v>
      </c>
      <c r="F257" s="9">
        <f>F258</f>
        <v>1526894.46</v>
      </c>
      <c r="G257" s="9">
        <f t="shared" si="112"/>
        <v>1600185.39</v>
      </c>
      <c r="H257" s="9">
        <f t="shared" si="112"/>
        <v>0</v>
      </c>
      <c r="I257" s="31"/>
      <c r="J257" s="49"/>
    </row>
    <row r="258" spans="1:10" ht="21" customHeight="1" outlineLevel="7" x14ac:dyDescent="0.3">
      <c r="A258" s="12" t="s">
        <v>311</v>
      </c>
      <c r="B258" s="12">
        <v>228</v>
      </c>
      <c r="C258" s="13" t="s">
        <v>91</v>
      </c>
      <c r="D258" s="14" t="s">
        <v>512</v>
      </c>
      <c r="E258" s="13" t="s">
        <v>19</v>
      </c>
      <c r="F258" s="9">
        <f>F259</f>
        <v>1526894.46</v>
      </c>
      <c r="G258" s="9">
        <f t="shared" si="112"/>
        <v>1600185.39</v>
      </c>
      <c r="H258" s="9">
        <f t="shared" si="112"/>
        <v>0</v>
      </c>
      <c r="I258" s="31"/>
      <c r="J258" s="49"/>
    </row>
    <row r="259" spans="1:10" ht="23.25" customHeight="1" outlineLevel="7" x14ac:dyDescent="0.3">
      <c r="A259" s="12" t="s">
        <v>312</v>
      </c>
      <c r="B259" s="12">
        <v>228</v>
      </c>
      <c r="C259" s="13" t="s">
        <v>91</v>
      </c>
      <c r="D259" s="14" t="s">
        <v>512</v>
      </c>
      <c r="E259" s="13" t="s">
        <v>21</v>
      </c>
      <c r="F259" s="9">
        <v>1526894.46</v>
      </c>
      <c r="G259" s="10">
        <v>1600185.39</v>
      </c>
      <c r="H259" s="10">
        <v>0</v>
      </c>
      <c r="I259" s="31"/>
      <c r="J259" s="49"/>
    </row>
    <row r="260" spans="1:10" ht="31.5" customHeight="1" outlineLevel="7" x14ac:dyDescent="0.3">
      <c r="A260" s="12" t="s">
        <v>437</v>
      </c>
      <c r="B260" s="77">
        <v>228</v>
      </c>
      <c r="C260" s="13" t="s">
        <v>91</v>
      </c>
      <c r="D260" s="14" t="s">
        <v>495</v>
      </c>
      <c r="E260" s="13" t="s">
        <v>1</v>
      </c>
      <c r="F260" s="9">
        <f>F261</f>
        <v>0</v>
      </c>
      <c r="G260" s="10"/>
      <c r="H260" s="10"/>
      <c r="I260" s="31"/>
      <c r="J260" s="49"/>
    </row>
    <row r="261" spans="1:10" ht="22.5" customHeight="1" outlineLevel="7" x14ac:dyDescent="0.3">
      <c r="A261" s="12" t="s">
        <v>311</v>
      </c>
      <c r="B261" s="12">
        <v>228</v>
      </c>
      <c r="C261" s="13" t="s">
        <v>91</v>
      </c>
      <c r="D261" s="14" t="s">
        <v>495</v>
      </c>
      <c r="E261" s="13" t="s">
        <v>19</v>
      </c>
      <c r="F261" s="9">
        <f>F262</f>
        <v>0</v>
      </c>
      <c r="G261" s="10"/>
      <c r="H261" s="10"/>
      <c r="I261" s="31"/>
      <c r="J261" s="49"/>
    </row>
    <row r="262" spans="1:10" ht="21" customHeight="1" outlineLevel="7" x14ac:dyDescent="0.3">
      <c r="A262" s="12" t="s">
        <v>312</v>
      </c>
      <c r="B262" s="12">
        <v>228</v>
      </c>
      <c r="C262" s="13" t="s">
        <v>91</v>
      </c>
      <c r="D262" s="14" t="s">
        <v>495</v>
      </c>
      <c r="E262" s="13" t="s">
        <v>21</v>
      </c>
      <c r="F262" s="9">
        <v>0</v>
      </c>
      <c r="G262" s="10"/>
      <c r="H262" s="10"/>
      <c r="I262" s="31"/>
      <c r="J262" s="49"/>
    </row>
    <row r="263" spans="1:10" ht="84" customHeight="1" outlineLevel="7" x14ac:dyDescent="0.3">
      <c r="A263" s="12" t="s">
        <v>482</v>
      </c>
      <c r="B263" s="77">
        <v>228</v>
      </c>
      <c r="C263" s="13" t="s">
        <v>91</v>
      </c>
      <c r="D263" s="81" t="s">
        <v>483</v>
      </c>
      <c r="E263" s="13" t="s">
        <v>1</v>
      </c>
      <c r="F263" s="9">
        <f>F264</f>
        <v>177084045.18000001</v>
      </c>
      <c r="G263" s="10">
        <v>0</v>
      </c>
      <c r="H263" s="10">
        <v>0</v>
      </c>
      <c r="I263" s="31"/>
      <c r="J263" s="49"/>
    </row>
    <row r="264" spans="1:10" ht="18.75" customHeight="1" outlineLevel="7" x14ac:dyDescent="0.3">
      <c r="A264" s="12" t="s">
        <v>18</v>
      </c>
      <c r="B264" s="12">
        <v>228</v>
      </c>
      <c r="C264" s="13" t="s">
        <v>91</v>
      </c>
      <c r="D264" s="81" t="s">
        <v>483</v>
      </c>
      <c r="E264" s="13" t="s">
        <v>19</v>
      </c>
      <c r="F264" s="9">
        <f>F265</f>
        <v>177084045.18000001</v>
      </c>
      <c r="G264" s="10">
        <v>0</v>
      </c>
      <c r="H264" s="10">
        <v>0</v>
      </c>
      <c r="I264" s="31"/>
      <c r="J264" s="49"/>
    </row>
    <row r="265" spans="1:10" ht="25.5" customHeight="1" outlineLevel="7" x14ac:dyDescent="0.3">
      <c r="A265" s="12" t="s">
        <v>520</v>
      </c>
      <c r="B265" s="12">
        <v>228</v>
      </c>
      <c r="C265" s="13" t="s">
        <v>91</v>
      </c>
      <c r="D265" s="81" t="s">
        <v>483</v>
      </c>
      <c r="E265" s="13" t="s">
        <v>21</v>
      </c>
      <c r="F265" s="9">
        <v>177084045.18000001</v>
      </c>
      <c r="G265" s="10">
        <v>0</v>
      </c>
      <c r="H265" s="10">
        <v>0</v>
      </c>
      <c r="I265" s="31"/>
      <c r="J265" s="49"/>
    </row>
    <row r="266" spans="1:10" ht="51" customHeight="1" outlineLevel="7" x14ac:dyDescent="0.3">
      <c r="A266" s="23" t="s">
        <v>491</v>
      </c>
      <c r="B266" s="77">
        <v>228</v>
      </c>
      <c r="C266" s="13" t="s">
        <v>91</v>
      </c>
      <c r="D266" s="81" t="s">
        <v>488</v>
      </c>
      <c r="E266" s="13" t="s">
        <v>1</v>
      </c>
      <c r="F266" s="9">
        <f>F267</f>
        <v>158039.42000000001</v>
      </c>
      <c r="G266" s="10">
        <v>0</v>
      </c>
      <c r="H266" s="10">
        <v>0</v>
      </c>
      <c r="I266" s="31"/>
      <c r="J266" s="49"/>
    </row>
    <row r="267" spans="1:10" ht="23.25" customHeight="1" outlineLevel="7" x14ac:dyDescent="0.3">
      <c r="A267" s="12" t="s">
        <v>18</v>
      </c>
      <c r="B267" s="12">
        <v>228</v>
      </c>
      <c r="C267" s="13" t="s">
        <v>91</v>
      </c>
      <c r="D267" s="81" t="s">
        <v>488</v>
      </c>
      <c r="E267" s="13" t="s">
        <v>19</v>
      </c>
      <c r="F267" s="9">
        <f>F268</f>
        <v>158039.42000000001</v>
      </c>
      <c r="G267" s="10">
        <v>0</v>
      </c>
      <c r="H267" s="10">
        <v>0</v>
      </c>
      <c r="I267" s="31"/>
      <c r="J267" s="49"/>
    </row>
    <row r="268" spans="1:10" ht="21.75" customHeight="1" outlineLevel="7" x14ac:dyDescent="0.3">
      <c r="A268" s="12" t="s">
        <v>20</v>
      </c>
      <c r="B268" s="12">
        <v>228</v>
      </c>
      <c r="C268" s="13" t="s">
        <v>91</v>
      </c>
      <c r="D268" s="81" t="s">
        <v>488</v>
      </c>
      <c r="E268" s="13" t="s">
        <v>21</v>
      </c>
      <c r="F268" s="9">
        <v>158039.42000000001</v>
      </c>
      <c r="G268" s="10">
        <v>0</v>
      </c>
      <c r="H268" s="10">
        <v>0</v>
      </c>
      <c r="I268" s="31"/>
      <c r="J268" s="49"/>
    </row>
    <row r="269" spans="1:10" ht="54.6" customHeight="1" outlineLevel="7" x14ac:dyDescent="0.3">
      <c r="A269" s="23" t="s">
        <v>490</v>
      </c>
      <c r="B269" s="77">
        <v>228</v>
      </c>
      <c r="C269" s="37" t="s">
        <v>91</v>
      </c>
      <c r="D269" s="81" t="s">
        <v>489</v>
      </c>
      <c r="E269" s="37" t="s">
        <v>1</v>
      </c>
      <c r="F269" s="39">
        <f>F270</f>
        <v>115534.81</v>
      </c>
      <c r="G269" s="10"/>
      <c r="H269" s="10"/>
      <c r="I269" s="31"/>
      <c r="J269" s="49"/>
    </row>
    <row r="270" spans="1:10" ht="23.25" customHeight="1" outlineLevel="7" x14ac:dyDescent="0.3">
      <c r="A270" s="23" t="s">
        <v>18</v>
      </c>
      <c r="B270" s="12">
        <v>228</v>
      </c>
      <c r="C270" s="37" t="s">
        <v>91</v>
      </c>
      <c r="D270" s="81" t="s">
        <v>489</v>
      </c>
      <c r="E270" s="37" t="s">
        <v>19</v>
      </c>
      <c r="F270" s="39">
        <f>F271</f>
        <v>115534.81</v>
      </c>
      <c r="G270" s="10"/>
      <c r="H270" s="10"/>
      <c r="I270" s="31"/>
      <c r="J270" s="49"/>
    </row>
    <row r="271" spans="1:10" ht="21" customHeight="1" outlineLevel="7" x14ac:dyDescent="0.3">
      <c r="A271" s="23" t="s">
        <v>20</v>
      </c>
      <c r="B271" s="12">
        <v>228</v>
      </c>
      <c r="C271" s="37" t="s">
        <v>91</v>
      </c>
      <c r="D271" s="81" t="s">
        <v>489</v>
      </c>
      <c r="E271" s="37" t="s">
        <v>21</v>
      </c>
      <c r="F271" s="39">
        <v>115534.81</v>
      </c>
      <c r="G271" s="10"/>
      <c r="H271" s="10"/>
      <c r="I271" s="31"/>
      <c r="J271" s="49"/>
    </row>
    <row r="272" spans="1:10" ht="37.200000000000003" customHeight="1" outlineLevel="4" x14ac:dyDescent="0.3">
      <c r="A272" s="12" t="s">
        <v>446</v>
      </c>
      <c r="B272" s="77">
        <v>228</v>
      </c>
      <c r="C272" s="13" t="s">
        <v>91</v>
      </c>
      <c r="D272" s="14" t="s">
        <v>102</v>
      </c>
      <c r="E272" s="13" t="s">
        <v>1</v>
      </c>
      <c r="F272" s="9">
        <f>F273+F276+F279+F282+F285+F288+F291</f>
        <v>7200000</v>
      </c>
      <c r="G272" s="9">
        <f t="shared" ref="G272:H272" si="113">G273+G276+G279+G282+G285+G288+G291</f>
        <v>8440000</v>
      </c>
      <c r="H272" s="9">
        <f t="shared" si="113"/>
        <v>8575354.0999999996</v>
      </c>
      <c r="I272" s="31"/>
      <c r="J272" s="49"/>
    </row>
    <row r="273" spans="1:10" ht="31.2" outlineLevel="5" x14ac:dyDescent="0.3">
      <c r="A273" s="12" t="s">
        <v>484</v>
      </c>
      <c r="B273" s="12">
        <v>228</v>
      </c>
      <c r="C273" s="13" t="s">
        <v>91</v>
      </c>
      <c r="D273" s="14" t="s">
        <v>513</v>
      </c>
      <c r="E273" s="13" t="s">
        <v>1</v>
      </c>
      <c r="F273" s="9">
        <f>F274</f>
        <v>1300000</v>
      </c>
      <c r="G273" s="9">
        <f t="shared" ref="G273:H273" si="114">G274</f>
        <v>1320000</v>
      </c>
      <c r="H273" s="9">
        <f t="shared" si="114"/>
        <v>1339512.3700000001</v>
      </c>
      <c r="I273" s="31"/>
      <c r="J273" s="49"/>
    </row>
    <row r="274" spans="1:10" ht="23.25" customHeight="1" outlineLevel="6" x14ac:dyDescent="0.3">
      <c r="A274" s="12" t="s">
        <v>18</v>
      </c>
      <c r="B274" s="12">
        <v>228</v>
      </c>
      <c r="C274" s="13" t="s">
        <v>91</v>
      </c>
      <c r="D274" s="14" t="s">
        <v>513</v>
      </c>
      <c r="E274" s="13" t="s">
        <v>19</v>
      </c>
      <c r="F274" s="9">
        <f>F275</f>
        <v>1300000</v>
      </c>
      <c r="G274" s="9">
        <f t="shared" ref="G274:H274" si="115">G275</f>
        <v>1320000</v>
      </c>
      <c r="H274" s="9">
        <f t="shared" si="115"/>
        <v>1339512.3700000001</v>
      </c>
      <c r="I274" s="31"/>
      <c r="J274" s="49"/>
    </row>
    <row r="275" spans="1:10" ht="33" customHeight="1" outlineLevel="7" x14ac:dyDescent="0.3">
      <c r="A275" s="12" t="s">
        <v>20</v>
      </c>
      <c r="B275" s="77">
        <v>228</v>
      </c>
      <c r="C275" s="13" t="s">
        <v>91</v>
      </c>
      <c r="D275" s="14" t="s">
        <v>513</v>
      </c>
      <c r="E275" s="13" t="s">
        <v>21</v>
      </c>
      <c r="F275" s="9">
        <v>1300000</v>
      </c>
      <c r="G275" s="10">
        <v>1320000</v>
      </c>
      <c r="H275" s="10">
        <v>1339512.3700000001</v>
      </c>
      <c r="I275" s="31"/>
      <c r="J275" s="49"/>
    </row>
    <row r="276" spans="1:10" ht="31.2" outlineLevel="5" x14ac:dyDescent="0.3">
      <c r="A276" s="12" t="s">
        <v>485</v>
      </c>
      <c r="B276" s="12">
        <v>228</v>
      </c>
      <c r="C276" s="13" t="s">
        <v>91</v>
      </c>
      <c r="D276" s="14" t="s">
        <v>514</v>
      </c>
      <c r="E276" s="13" t="s">
        <v>1</v>
      </c>
      <c r="F276" s="9">
        <f>F277</f>
        <v>1300000</v>
      </c>
      <c r="G276" s="9">
        <f t="shared" ref="G276:H276" si="116">G277</f>
        <v>1320000</v>
      </c>
      <c r="H276" s="9">
        <f t="shared" si="116"/>
        <v>1339512.3700000001</v>
      </c>
      <c r="I276" s="31"/>
      <c r="J276" s="49"/>
    </row>
    <row r="277" spans="1:10" ht="23.25" customHeight="1" outlineLevel="6" x14ac:dyDescent="0.3">
      <c r="A277" s="12" t="s">
        <v>18</v>
      </c>
      <c r="B277" s="12">
        <v>228</v>
      </c>
      <c r="C277" s="13" t="s">
        <v>91</v>
      </c>
      <c r="D277" s="14" t="s">
        <v>514</v>
      </c>
      <c r="E277" s="13" t="s">
        <v>19</v>
      </c>
      <c r="F277" s="9">
        <f>F278</f>
        <v>1300000</v>
      </c>
      <c r="G277" s="9">
        <f t="shared" ref="G277:H277" si="117">G278</f>
        <v>1320000</v>
      </c>
      <c r="H277" s="9">
        <f t="shared" si="117"/>
        <v>1339512.3700000001</v>
      </c>
      <c r="I277" s="31"/>
      <c r="J277" s="49"/>
    </row>
    <row r="278" spans="1:10" ht="21.75" customHeight="1" outlineLevel="7" x14ac:dyDescent="0.3">
      <c r="A278" s="12" t="s">
        <v>20</v>
      </c>
      <c r="B278" s="77">
        <v>228</v>
      </c>
      <c r="C278" s="13" t="s">
        <v>91</v>
      </c>
      <c r="D278" s="14" t="s">
        <v>514</v>
      </c>
      <c r="E278" s="13" t="s">
        <v>21</v>
      </c>
      <c r="F278" s="9">
        <v>1300000</v>
      </c>
      <c r="G278" s="10">
        <v>1320000</v>
      </c>
      <c r="H278" s="10">
        <v>1339512.3700000001</v>
      </c>
      <c r="I278" s="31"/>
      <c r="J278" s="49"/>
    </row>
    <row r="279" spans="1:10" ht="31.2" outlineLevel="5" x14ac:dyDescent="0.3">
      <c r="A279" s="12" t="s">
        <v>103</v>
      </c>
      <c r="B279" s="12">
        <v>228</v>
      </c>
      <c r="C279" s="13" t="s">
        <v>91</v>
      </c>
      <c r="D279" s="14" t="s">
        <v>515</v>
      </c>
      <c r="E279" s="13" t="s">
        <v>1</v>
      </c>
      <c r="F279" s="9">
        <f t="shared" ref="F279:H280" si="118">F280</f>
        <v>1000000</v>
      </c>
      <c r="G279" s="10">
        <f t="shared" si="118"/>
        <v>1100000</v>
      </c>
      <c r="H279" s="10">
        <f t="shared" si="118"/>
        <v>1148164.68</v>
      </c>
      <c r="I279" s="31"/>
      <c r="J279" s="49"/>
    </row>
    <row r="280" spans="1:10" ht="22.5" customHeight="1" outlineLevel="6" x14ac:dyDescent="0.3">
      <c r="A280" s="12" t="s">
        <v>18</v>
      </c>
      <c r="B280" s="12">
        <v>228</v>
      </c>
      <c r="C280" s="13" t="s">
        <v>91</v>
      </c>
      <c r="D280" s="14" t="s">
        <v>515</v>
      </c>
      <c r="E280" s="13" t="s">
        <v>19</v>
      </c>
      <c r="F280" s="9">
        <f t="shared" si="118"/>
        <v>1000000</v>
      </c>
      <c r="G280" s="10">
        <f t="shared" si="118"/>
        <v>1100000</v>
      </c>
      <c r="H280" s="10">
        <f t="shared" si="118"/>
        <v>1148164.68</v>
      </c>
      <c r="I280" s="31"/>
      <c r="J280" s="49"/>
    </row>
    <row r="281" spans="1:10" ht="24" customHeight="1" outlineLevel="7" x14ac:dyDescent="0.3">
      <c r="A281" s="12" t="s">
        <v>20</v>
      </c>
      <c r="B281" s="77">
        <v>228</v>
      </c>
      <c r="C281" s="13" t="s">
        <v>91</v>
      </c>
      <c r="D281" s="14" t="s">
        <v>515</v>
      </c>
      <c r="E281" s="13" t="s">
        <v>21</v>
      </c>
      <c r="F281" s="9">
        <v>1000000</v>
      </c>
      <c r="G281" s="10">
        <v>1100000</v>
      </c>
      <c r="H281" s="10">
        <v>1148164.68</v>
      </c>
      <c r="I281" s="31"/>
      <c r="J281" s="49"/>
    </row>
    <row r="282" spans="1:10" ht="31.2" outlineLevel="5" x14ac:dyDescent="0.3">
      <c r="A282" s="12" t="s">
        <v>492</v>
      </c>
      <c r="B282" s="12">
        <v>228</v>
      </c>
      <c r="C282" s="13" t="s">
        <v>91</v>
      </c>
      <c r="D282" s="14" t="s">
        <v>516</v>
      </c>
      <c r="E282" s="13" t="s">
        <v>1</v>
      </c>
      <c r="F282" s="9">
        <f>F283</f>
        <v>1000000</v>
      </c>
      <c r="G282" s="9">
        <f t="shared" ref="G282:H282" si="119">G283</f>
        <v>1100000</v>
      </c>
      <c r="H282" s="9">
        <f t="shared" si="119"/>
        <v>1148164.68</v>
      </c>
      <c r="I282" s="31"/>
      <c r="J282" s="49"/>
    </row>
    <row r="283" spans="1:10" ht="22.5" customHeight="1" outlineLevel="6" x14ac:dyDescent="0.3">
      <c r="A283" s="12" t="s">
        <v>18</v>
      </c>
      <c r="B283" s="12">
        <v>228</v>
      </c>
      <c r="C283" s="13" t="s">
        <v>91</v>
      </c>
      <c r="D283" s="14" t="s">
        <v>516</v>
      </c>
      <c r="E283" s="13" t="s">
        <v>19</v>
      </c>
      <c r="F283" s="9">
        <f>F284</f>
        <v>1000000</v>
      </c>
      <c r="G283" s="9">
        <f>G284</f>
        <v>1100000</v>
      </c>
      <c r="H283" s="9">
        <f>H284</f>
        <v>1148164.68</v>
      </c>
      <c r="I283" s="31"/>
      <c r="J283" s="49"/>
    </row>
    <row r="284" spans="1:10" ht="19.5" customHeight="1" outlineLevel="7" x14ac:dyDescent="0.3">
      <c r="A284" s="12" t="s">
        <v>20</v>
      </c>
      <c r="B284" s="77">
        <v>228</v>
      </c>
      <c r="C284" s="13" t="s">
        <v>91</v>
      </c>
      <c r="D284" s="14" t="s">
        <v>516</v>
      </c>
      <c r="E284" s="13" t="s">
        <v>21</v>
      </c>
      <c r="F284" s="9">
        <v>1000000</v>
      </c>
      <c r="G284" s="10">
        <v>1100000</v>
      </c>
      <c r="H284" s="10">
        <v>1148164.68</v>
      </c>
      <c r="I284" s="31"/>
      <c r="J284" s="49"/>
    </row>
    <row r="285" spans="1:10" ht="21.6" customHeight="1" outlineLevel="7" x14ac:dyDescent="0.3">
      <c r="A285" s="12" t="s">
        <v>339</v>
      </c>
      <c r="B285" s="12">
        <v>228</v>
      </c>
      <c r="C285" s="13" t="s">
        <v>91</v>
      </c>
      <c r="D285" s="14" t="s">
        <v>517</v>
      </c>
      <c r="E285" s="13" t="s">
        <v>1</v>
      </c>
      <c r="F285" s="9">
        <f>F286</f>
        <v>800000</v>
      </c>
      <c r="G285" s="9">
        <f t="shared" ref="G285:H285" si="120">G286</f>
        <v>1300000</v>
      </c>
      <c r="H285" s="9">
        <f t="shared" si="120"/>
        <v>1300000</v>
      </c>
      <c r="I285" s="31"/>
      <c r="J285" s="49"/>
    </row>
    <row r="286" spans="1:10" ht="22.5" customHeight="1" outlineLevel="7" x14ac:dyDescent="0.3">
      <c r="A286" s="12" t="s">
        <v>18</v>
      </c>
      <c r="B286" s="12">
        <v>228</v>
      </c>
      <c r="C286" s="13" t="s">
        <v>91</v>
      </c>
      <c r="D286" s="14" t="s">
        <v>517</v>
      </c>
      <c r="E286" s="13" t="s">
        <v>19</v>
      </c>
      <c r="F286" s="9">
        <f>F287</f>
        <v>800000</v>
      </c>
      <c r="G286" s="9">
        <f>G287</f>
        <v>1300000</v>
      </c>
      <c r="H286" s="9">
        <f>H287</f>
        <v>1300000</v>
      </c>
      <c r="I286" s="31"/>
      <c r="J286" s="49"/>
    </row>
    <row r="287" spans="1:10" ht="25.5" customHeight="1" outlineLevel="7" x14ac:dyDescent="0.3">
      <c r="A287" s="12" t="s">
        <v>20</v>
      </c>
      <c r="B287" s="77">
        <v>228</v>
      </c>
      <c r="C287" s="13" t="s">
        <v>91</v>
      </c>
      <c r="D287" s="14" t="s">
        <v>517</v>
      </c>
      <c r="E287" s="13" t="s">
        <v>21</v>
      </c>
      <c r="F287" s="9">
        <v>800000</v>
      </c>
      <c r="G287" s="10">
        <v>1300000</v>
      </c>
      <c r="H287" s="10">
        <v>1300000</v>
      </c>
      <c r="I287" s="31"/>
      <c r="J287" s="49"/>
    </row>
    <row r="288" spans="1:10" ht="21.75" customHeight="1" outlineLevel="7" x14ac:dyDescent="0.3">
      <c r="A288" s="12" t="s">
        <v>447</v>
      </c>
      <c r="B288" s="12">
        <v>228</v>
      </c>
      <c r="C288" s="13" t="s">
        <v>91</v>
      </c>
      <c r="D288" s="14" t="s">
        <v>518</v>
      </c>
      <c r="E288" s="13" t="s">
        <v>1</v>
      </c>
      <c r="F288" s="9">
        <f>F289</f>
        <v>800000</v>
      </c>
      <c r="G288" s="9">
        <f t="shared" ref="G288:H288" si="121">G289</f>
        <v>1300000</v>
      </c>
      <c r="H288" s="9">
        <f t="shared" si="121"/>
        <v>1300000</v>
      </c>
      <c r="I288" s="31"/>
      <c r="J288" s="49"/>
    </row>
    <row r="289" spans="1:10" ht="22.5" customHeight="1" outlineLevel="7" x14ac:dyDescent="0.3">
      <c r="A289" s="12" t="s">
        <v>18</v>
      </c>
      <c r="B289" s="12">
        <v>228</v>
      </c>
      <c r="C289" s="13" t="s">
        <v>91</v>
      </c>
      <c r="D289" s="14" t="s">
        <v>518</v>
      </c>
      <c r="E289" s="13" t="s">
        <v>19</v>
      </c>
      <c r="F289" s="9">
        <f>F290</f>
        <v>800000</v>
      </c>
      <c r="G289" s="9">
        <f>G290</f>
        <v>1300000</v>
      </c>
      <c r="H289" s="9">
        <f>H290</f>
        <v>1300000</v>
      </c>
      <c r="I289" s="31"/>
      <c r="J289" s="49"/>
    </row>
    <row r="290" spans="1:10" ht="21.75" customHeight="1" outlineLevel="7" x14ac:dyDescent="0.3">
      <c r="A290" s="12" t="s">
        <v>20</v>
      </c>
      <c r="B290" s="77">
        <v>228</v>
      </c>
      <c r="C290" s="13" t="s">
        <v>91</v>
      </c>
      <c r="D290" s="14" t="s">
        <v>518</v>
      </c>
      <c r="E290" s="13" t="s">
        <v>21</v>
      </c>
      <c r="F290" s="9">
        <v>800000</v>
      </c>
      <c r="G290" s="10">
        <v>1300000</v>
      </c>
      <c r="H290" s="10">
        <v>1300000</v>
      </c>
      <c r="I290" s="31"/>
      <c r="J290" s="49"/>
    </row>
    <row r="291" spans="1:10" ht="31.2" outlineLevel="7" x14ac:dyDescent="0.3">
      <c r="A291" s="12" t="s">
        <v>340</v>
      </c>
      <c r="B291" s="12">
        <v>228</v>
      </c>
      <c r="C291" s="13" t="s">
        <v>91</v>
      </c>
      <c r="D291" s="14" t="s">
        <v>519</v>
      </c>
      <c r="E291" s="13" t="s">
        <v>1</v>
      </c>
      <c r="F291" s="9">
        <f t="shared" ref="F291:H292" si="122">F292</f>
        <v>1000000</v>
      </c>
      <c r="G291" s="9">
        <f t="shared" si="122"/>
        <v>1000000</v>
      </c>
      <c r="H291" s="10">
        <f t="shared" si="122"/>
        <v>1000000</v>
      </c>
      <c r="I291" s="31"/>
      <c r="J291" s="49"/>
    </row>
    <row r="292" spans="1:10" ht="24" customHeight="1" outlineLevel="7" x14ac:dyDescent="0.3">
      <c r="A292" s="12" t="s">
        <v>18</v>
      </c>
      <c r="B292" s="12">
        <v>228</v>
      </c>
      <c r="C292" s="13" t="s">
        <v>91</v>
      </c>
      <c r="D292" s="14" t="s">
        <v>519</v>
      </c>
      <c r="E292" s="13" t="s">
        <v>19</v>
      </c>
      <c r="F292" s="9">
        <f t="shared" si="122"/>
        <v>1000000</v>
      </c>
      <c r="G292" s="9">
        <f t="shared" si="122"/>
        <v>1000000</v>
      </c>
      <c r="H292" s="10">
        <f t="shared" si="122"/>
        <v>1000000</v>
      </c>
      <c r="I292" s="31"/>
      <c r="J292" s="49"/>
    </row>
    <row r="293" spans="1:10" ht="24" customHeight="1" outlineLevel="7" x14ac:dyDescent="0.3">
      <c r="A293" s="12" t="s">
        <v>20</v>
      </c>
      <c r="B293" s="77">
        <v>228</v>
      </c>
      <c r="C293" s="13" t="s">
        <v>91</v>
      </c>
      <c r="D293" s="14" t="s">
        <v>519</v>
      </c>
      <c r="E293" s="13" t="s">
        <v>21</v>
      </c>
      <c r="F293" s="9">
        <v>1000000</v>
      </c>
      <c r="G293" s="9">
        <v>1000000</v>
      </c>
      <c r="H293" s="10">
        <v>1000000</v>
      </c>
      <c r="I293" s="31"/>
      <c r="J293" s="49"/>
    </row>
    <row r="294" spans="1:10" ht="27" customHeight="1" outlineLevel="7" x14ac:dyDescent="0.3">
      <c r="A294" s="12" t="s">
        <v>305</v>
      </c>
      <c r="B294" s="12">
        <v>228</v>
      </c>
      <c r="C294" s="16" t="s">
        <v>304</v>
      </c>
      <c r="D294" s="14" t="s">
        <v>0</v>
      </c>
      <c r="E294" s="13" t="s">
        <v>1</v>
      </c>
      <c r="F294" s="9">
        <f>F295+F299</f>
        <v>6603043.9000000004</v>
      </c>
      <c r="G294" s="9">
        <f t="shared" ref="G294:H294" si="123">G295+G299</f>
        <v>7622834.5700000003</v>
      </c>
      <c r="H294" s="9">
        <f t="shared" si="123"/>
        <v>8822834.5700000003</v>
      </c>
      <c r="I294" s="31"/>
      <c r="J294" s="49"/>
    </row>
    <row r="295" spans="1:10" ht="35.4" customHeight="1" outlineLevel="7" x14ac:dyDescent="0.3">
      <c r="A295" s="12" t="s">
        <v>170</v>
      </c>
      <c r="B295" s="12">
        <v>228</v>
      </c>
      <c r="C295" s="16" t="s">
        <v>304</v>
      </c>
      <c r="D295" s="14">
        <v>5600000000</v>
      </c>
      <c r="E295" s="13" t="s">
        <v>1</v>
      </c>
      <c r="F295" s="9">
        <f>F296</f>
        <v>0</v>
      </c>
      <c r="G295" s="9">
        <f t="shared" ref="G295:H295" si="124">G296</f>
        <v>0</v>
      </c>
      <c r="H295" s="9">
        <f t="shared" si="124"/>
        <v>0</v>
      </c>
      <c r="I295" s="31"/>
      <c r="J295" s="49"/>
    </row>
    <row r="296" spans="1:10" ht="33" customHeight="1" outlineLevel="7" x14ac:dyDescent="0.3">
      <c r="A296" s="12" t="s">
        <v>422</v>
      </c>
      <c r="B296" s="77">
        <v>228</v>
      </c>
      <c r="C296" s="16" t="s">
        <v>304</v>
      </c>
      <c r="D296" s="14" t="s">
        <v>346</v>
      </c>
      <c r="E296" s="13" t="s">
        <v>1</v>
      </c>
      <c r="F296" s="9">
        <f>F297</f>
        <v>0</v>
      </c>
      <c r="G296" s="9">
        <f t="shared" ref="G296:H302" si="125">G297</f>
        <v>0</v>
      </c>
      <c r="H296" s="9">
        <f t="shared" si="125"/>
        <v>0</v>
      </c>
      <c r="I296" s="31"/>
      <c r="J296" s="49"/>
    </row>
    <row r="297" spans="1:10" ht="19.5" customHeight="1" outlineLevel="1" x14ac:dyDescent="0.3">
      <c r="A297" s="12" t="s">
        <v>18</v>
      </c>
      <c r="B297" s="12">
        <v>228</v>
      </c>
      <c r="C297" s="16" t="s">
        <v>304</v>
      </c>
      <c r="D297" s="14" t="s">
        <v>346</v>
      </c>
      <c r="E297" s="13" t="s">
        <v>19</v>
      </c>
      <c r="F297" s="9">
        <f>F298</f>
        <v>0</v>
      </c>
      <c r="G297" s="9">
        <f t="shared" si="125"/>
        <v>0</v>
      </c>
      <c r="H297" s="9">
        <f t="shared" si="125"/>
        <v>0</v>
      </c>
      <c r="I297" s="31"/>
      <c r="J297" s="49"/>
    </row>
    <row r="298" spans="1:10" ht="18" customHeight="1" outlineLevel="2" x14ac:dyDescent="0.3">
      <c r="A298" s="12" t="s">
        <v>20</v>
      </c>
      <c r="B298" s="12">
        <v>228</v>
      </c>
      <c r="C298" s="16" t="s">
        <v>304</v>
      </c>
      <c r="D298" s="14" t="s">
        <v>346</v>
      </c>
      <c r="E298" s="13" t="s">
        <v>21</v>
      </c>
      <c r="F298" s="9">
        <v>0</v>
      </c>
      <c r="G298" s="10">
        <v>0</v>
      </c>
      <c r="H298" s="10">
        <v>0</v>
      </c>
      <c r="I298" s="31"/>
      <c r="J298" s="49"/>
    </row>
    <row r="299" spans="1:10" ht="18" customHeight="1" outlineLevel="2" x14ac:dyDescent="0.3">
      <c r="A299" s="12" t="s">
        <v>6</v>
      </c>
      <c r="B299" s="77">
        <v>228</v>
      </c>
      <c r="C299" s="16" t="s">
        <v>304</v>
      </c>
      <c r="D299" s="14" t="s">
        <v>7</v>
      </c>
      <c r="E299" s="13" t="s">
        <v>1</v>
      </c>
      <c r="F299" s="9">
        <f>F300</f>
        <v>6603043.9000000004</v>
      </c>
      <c r="G299" s="9">
        <f t="shared" ref="G299:H299" si="126">G300</f>
        <v>7622834.5700000003</v>
      </c>
      <c r="H299" s="9">
        <f t="shared" si="126"/>
        <v>8822834.5700000003</v>
      </c>
      <c r="I299" s="31"/>
      <c r="J299" s="49"/>
    </row>
    <row r="300" spans="1:10" ht="18" customHeight="1" outlineLevel="2" x14ac:dyDescent="0.3">
      <c r="A300" s="12" t="s">
        <v>8</v>
      </c>
      <c r="B300" s="12">
        <v>228</v>
      </c>
      <c r="C300" s="16" t="s">
        <v>304</v>
      </c>
      <c r="D300" s="14" t="s">
        <v>9</v>
      </c>
      <c r="E300" s="13" t="s">
        <v>1</v>
      </c>
      <c r="F300" s="9">
        <f>F301+F304</f>
        <v>6603043.9000000004</v>
      </c>
      <c r="G300" s="9">
        <f t="shared" ref="G300:H300" si="127">G301+G304</f>
        <v>7622834.5700000003</v>
      </c>
      <c r="H300" s="9">
        <f t="shared" si="127"/>
        <v>8822834.5700000003</v>
      </c>
      <c r="I300" s="31"/>
      <c r="J300" s="49"/>
    </row>
    <row r="301" spans="1:10" ht="37.950000000000003" customHeight="1" outlineLevel="2" x14ac:dyDescent="0.3">
      <c r="A301" s="12" t="s">
        <v>427</v>
      </c>
      <c r="B301" s="12">
        <v>228</v>
      </c>
      <c r="C301" s="16" t="s">
        <v>304</v>
      </c>
      <c r="D301" s="14" t="s">
        <v>426</v>
      </c>
      <c r="E301" s="13" t="s">
        <v>1</v>
      </c>
      <c r="F301" s="9">
        <f>F302</f>
        <v>1603043.9</v>
      </c>
      <c r="G301" s="9">
        <f t="shared" si="125"/>
        <v>1622834.57</v>
      </c>
      <c r="H301" s="9">
        <f t="shared" si="125"/>
        <v>1622834.57</v>
      </c>
      <c r="I301" s="31"/>
      <c r="J301" s="49"/>
    </row>
    <row r="302" spans="1:10" ht="18" customHeight="1" outlineLevel="2" x14ac:dyDescent="0.3">
      <c r="A302" s="12" t="s">
        <v>18</v>
      </c>
      <c r="B302" s="77">
        <v>228</v>
      </c>
      <c r="C302" s="16" t="s">
        <v>304</v>
      </c>
      <c r="D302" s="14" t="s">
        <v>426</v>
      </c>
      <c r="E302" s="13" t="s">
        <v>19</v>
      </c>
      <c r="F302" s="9">
        <f>F303</f>
        <v>1603043.9</v>
      </c>
      <c r="G302" s="9">
        <f t="shared" si="125"/>
        <v>1622834.57</v>
      </c>
      <c r="H302" s="9">
        <f t="shared" si="125"/>
        <v>1622834.57</v>
      </c>
      <c r="I302" s="31"/>
      <c r="J302" s="49"/>
    </row>
    <row r="303" spans="1:10" ht="18" customHeight="1" outlineLevel="2" x14ac:dyDescent="0.3">
      <c r="A303" s="12" t="s">
        <v>20</v>
      </c>
      <c r="B303" s="12">
        <v>228</v>
      </c>
      <c r="C303" s="16" t="s">
        <v>304</v>
      </c>
      <c r="D303" s="14" t="s">
        <v>426</v>
      </c>
      <c r="E303" s="13" t="s">
        <v>21</v>
      </c>
      <c r="F303" s="9">
        <v>1603043.9</v>
      </c>
      <c r="G303" s="10">
        <v>1622834.57</v>
      </c>
      <c r="H303" s="10">
        <v>1622834.57</v>
      </c>
      <c r="I303" s="31"/>
      <c r="J303" s="49"/>
    </row>
    <row r="304" spans="1:10" ht="99" customHeight="1" outlineLevel="2" x14ac:dyDescent="0.3">
      <c r="A304" s="82" t="s">
        <v>480</v>
      </c>
      <c r="B304" s="77">
        <v>228</v>
      </c>
      <c r="C304" s="16" t="s">
        <v>304</v>
      </c>
      <c r="D304" s="14" t="s">
        <v>481</v>
      </c>
      <c r="E304" s="13" t="s">
        <v>1</v>
      </c>
      <c r="F304" s="9">
        <f>F305</f>
        <v>5000000</v>
      </c>
      <c r="G304" s="9">
        <f t="shared" ref="G304:H304" si="128">G305</f>
        <v>6000000</v>
      </c>
      <c r="H304" s="9">
        <f t="shared" si="128"/>
        <v>7200000</v>
      </c>
      <c r="I304" s="31"/>
      <c r="J304" s="49"/>
    </row>
    <row r="305" spans="1:10" ht="18" customHeight="1" outlineLevel="2" x14ac:dyDescent="0.3">
      <c r="A305" s="12" t="s">
        <v>28</v>
      </c>
      <c r="B305" s="12">
        <v>228</v>
      </c>
      <c r="C305" s="16" t="s">
        <v>304</v>
      </c>
      <c r="D305" s="14" t="s">
        <v>481</v>
      </c>
      <c r="E305" s="13">
        <v>800</v>
      </c>
      <c r="F305" s="9">
        <f>F306</f>
        <v>5000000</v>
      </c>
      <c r="G305" s="10">
        <f>G306</f>
        <v>6000000</v>
      </c>
      <c r="H305" s="10">
        <f>H306</f>
        <v>7200000</v>
      </c>
      <c r="I305" s="31"/>
      <c r="J305" s="49"/>
    </row>
    <row r="306" spans="1:10" ht="39" customHeight="1" outlineLevel="2" x14ac:dyDescent="0.3">
      <c r="A306" s="12" t="s">
        <v>284</v>
      </c>
      <c r="B306" s="12">
        <v>228</v>
      </c>
      <c r="C306" s="16" t="s">
        <v>304</v>
      </c>
      <c r="D306" s="14" t="s">
        <v>481</v>
      </c>
      <c r="E306" s="13">
        <v>810</v>
      </c>
      <c r="F306" s="9">
        <v>5000000</v>
      </c>
      <c r="G306" s="10">
        <v>6000000</v>
      </c>
      <c r="H306" s="10">
        <v>7200000</v>
      </c>
      <c r="I306" s="31"/>
      <c r="J306" s="49"/>
    </row>
    <row r="307" spans="1:10" ht="23.4" customHeight="1" outlineLevel="2" x14ac:dyDescent="0.3">
      <c r="A307" s="23" t="s">
        <v>350</v>
      </c>
      <c r="B307" s="12">
        <v>228</v>
      </c>
      <c r="C307" s="37" t="s">
        <v>351</v>
      </c>
      <c r="D307" s="38" t="s">
        <v>0</v>
      </c>
      <c r="E307" s="37" t="s">
        <v>1</v>
      </c>
      <c r="F307" s="9">
        <f>F308+F320+F349+F439</f>
        <v>7644173.8100000005</v>
      </c>
      <c r="G307" s="9">
        <f>G308+G320+G349+G439</f>
        <v>6987323.5299999993</v>
      </c>
      <c r="H307" s="9">
        <f t="shared" ref="H307" si="129">H308+H320+H349+H439</f>
        <v>6819933.8399999999</v>
      </c>
      <c r="I307" s="31"/>
      <c r="J307" s="49"/>
    </row>
    <row r="308" spans="1:10" ht="18" customHeight="1" outlineLevel="2" x14ac:dyDescent="0.3">
      <c r="A308" s="23" t="s">
        <v>352</v>
      </c>
      <c r="B308" s="77">
        <v>228</v>
      </c>
      <c r="C308" s="37" t="s">
        <v>104</v>
      </c>
      <c r="D308" s="38" t="s">
        <v>0</v>
      </c>
      <c r="E308" s="37" t="s">
        <v>1</v>
      </c>
      <c r="F308" s="9">
        <f>F309</f>
        <v>0</v>
      </c>
      <c r="G308" s="9">
        <f t="shared" ref="G308:H309" si="130">G309</f>
        <v>0</v>
      </c>
      <c r="H308" s="9">
        <f t="shared" si="130"/>
        <v>0</v>
      </c>
      <c r="I308" s="31"/>
      <c r="J308" s="49"/>
    </row>
    <row r="309" spans="1:10" ht="36" customHeight="1" outlineLevel="3" x14ac:dyDescent="0.3">
      <c r="A309" s="12" t="s">
        <v>294</v>
      </c>
      <c r="B309" s="12">
        <v>228</v>
      </c>
      <c r="C309" s="13" t="s">
        <v>104</v>
      </c>
      <c r="D309" s="14" t="s">
        <v>105</v>
      </c>
      <c r="E309" s="13" t="s">
        <v>1</v>
      </c>
      <c r="F309" s="9">
        <f>F310</f>
        <v>0</v>
      </c>
      <c r="G309" s="9">
        <f t="shared" si="130"/>
        <v>0</v>
      </c>
      <c r="H309" s="9">
        <f t="shared" si="130"/>
        <v>0</v>
      </c>
      <c r="I309" s="31"/>
      <c r="J309" s="49"/>
    </row>
    <row r="310" spans="1:10" ht="18.75" customHeight="1" outlineLevel="4" x14ac:dyDescent="0.3">
      <c r="A310" s="12" t="s">
        <v>450</v>
      </c>
      <c r="B310" s="12">
        <v>228</v>
      </c>
      <c r="C310" s="13" t="s">
        <v>104</v>
      </c>
      <c r="D310" s="14" t="s">
        <v>106</v>
      </c>
      <c r="E310" s="13" t="s">
        <v>1</v>
      </c>
      <c r="F310" s="9">
        <f>F311+F314+F317</f>
        <v>0</v>
      </c>
      <c r="G310" s="9">
        <f t="shared" ref="G310:H312" si="131">G311</f>
        <v>0</v>
      </c>
      <c r="H310" s="9">
        <f t="shared" si="131"/>
        <v>0</v>
      </c>
      <c r="I310" s="31"/>
      <c r="J310" s="49"/>
    </row>
    <row r="311" spans="1:10" ht="21" customHeight="1" outlineLevel="5" x14ac:dyDescent="0.3">
      <c r="A311" s="12" t="s">
        <v>107</v>
      </c>
      <c r="B311" s="77">
        <v>228</v>
      </c>
      <c r="C311" s="13" t="s">
        <v>104</v>
      </c>
      <c r="D311" s="14" t="s">
        <v>108</v>
      </c>
      <c r="E311" s="13" t="s">
        <v>1</v>
      </c>
      <c r="F311" s="9">
        <f>F312</f>
        <v>0</v>
      </c>
      <c r="G311" s="9">
        <f t="shared" si="131"/>
        <v>0</v>
      </c>
      <c r="H311" s="9">
        <f t="shared" si="131"/>
        <v>0</v>
      </c>
      <c r="I311" s="31"/>
      <c r="J311" s="49"/>
    </row>
    <row r="312" spans="1:10" ht="24" customHeight="1" outlineLevel="6" x14ac:dyDescent="0.3">
      <c r="A312" s="12" t="s">
        <v>18</v>
      </c>
      <c r="B312" s="12">
        <v>228</v>
      </c>
      <c r="C312" s="13" t="s">
        <v>104</v>
      </c>
      <c r="D312" s="14" t="s">
        <v>108</v>
      </c>
      <c r="E312" s="13" t="s">
        <v>19</v>
      </c>
      <c r="F312" s="9">
        <f>F313</f>
        <v>0</v>
      </c>
      <c r="G312" s="9">
        <f t="shared" si="131"/>
        <v>0</v>
      </c>
      <c r="H312" s="9">
        <f t="shared" si="131"/>
        <v>0</v>
      </c>
      <c r="I312" s="31"/>
      <c r="J312" s="49"/>
    </row>
    <row r="313" spans="1:10" ht="24.75" customHeight="1" outlineLevel="7" x14ac:dyDescent="0.3">
      <c r="A313" s="12" t="s">
        <v>20</v>
      </c>
      <c r="B313" s="12">
        <v>228</v>
      </c>
      <c r="C313" s="13" t="s">
        <v>104</v>
      </c>
      <c r="D313" s="14" t="s">
        <v>108</v>
      </c>
      <c r="E313" s="13" t="s">
        <v>21</v>
      </c>
      <c r="F313" s="9">
        <v>0</v>
      </c>
      <c r="G313" s="9">
        <v>0</v>
      </c>
      <c r="H313" s="9">
        <v>0</v>
      </c>
      <c r="I313" s="31"/>
      <c r="J313" s="49"/>
    </row>
    <row r="314" spans="1:10" ht="37.200000000000003" customHeight="1" outlineLevel="7" x14ac:dyDescent="0.3">
      <c r="A314" s="12" t="s">
        <v>431</v>
      </c>
      <c r="B314" s="77">
        <v>228</v>
      </c>
      <c r="C314" s="13" t="s">
        <v>104</v>
      </c>
      <c r="D314" s="14">
        <v>5700105012</v>
      </c>
      <c r="E314" s="13" t="s">
        <v>1</v>
      </c>
      <c r="F314" s="9">
        <f>F315</f>
        <v>0</v>
      </c>
      <c r="G314" s="9"/>
      <c r="H314" s="9"/>
      <c r="I314" s="31"/>
      <c r="J314" s="49"/>
    </row>
    <row r="315" spans="1:10" ht="25.5" customHeight="1" outlineLevel="7" x14ac:dyDescent="0.3">
      <c r="A315" s="12" t="s">
        <v>18</v>
      </c>
      <c r="B315" s="12">
        <v>228</v>
      </c>
      <c r="C315" s="13" t="s">
        <v>104</v>
      </c>
      <c r="D315" s="14">
        <v>5700105012</v>
      </c>
      <c r="E315" s="13" t="s">
        <v>19</v>
      </c>
      <c r="F315" s="9">
        <f>F316</f>
        <v>0</v>
      </c>
      <c r="G315" s="9"/>
      <c r="H315" s="9"/>
      <c r="I315" s="31"/>
      <c r="J315" s="49"/>
    </row>
    <row r="316" spans="1:10" ht="24.75" customHeight="1" outlineLevel="7" x14ac:dyDescent="0.3">
      <c r="A316" s="12" t="s">
        <v>20</v>
      </c>
      <c r="B316" s="12">
        <v>228</v>
      </c>
      <c r="C316" s="13" t="s">
        <v>104</v>
      </c>
      <c r="D316" s="14">
        <v>5700105012</v>
      </c>
      <c r="E316" s="13" t="s">
        <v>21</v>
      </c>
      <c r="F316" s="9">
        <v>0</v>
      </c>
      <c r="G316" s="9"/>
      <c r="H316" s="9"/>
      <c r="I316" s="31"/>
      <c r="J316" s="49"/>
    </row>
    <row r="317" spans="1:10" ht="31.2" outlineLevel="7" x14ac:dyDescent="0.3">
      <c r="A317" s="12" t="s">
        <v>435</v>
      </c>
      <c r="B317" s="77">
        <v>228</v>
      </c>
      <c r="C317" s="13" t="s">
        <v>104</v>
      </c>
      <c r="D317" s="14">
        <v>5700105013</v>
      </c>
      <c r="E317" s="13" t="s">
        <v>1</v>
      </c>
      <c r="F317" s="9">
        <f>F318</f>
        <v>0</v>
      </c>
      <c r="G317" s="9"/>
      <c r="H317" s="9"/>
      <c r="I317" s="31"/>
      <c r="J317" s="49"/>
    </row>
    <row r="318" spans="1:10" ht="22.5" customHeight="1" outlineLevel="7" x14ac:dyDescent="0.3">
      <c r="A318" s="12" t="s">
        <v>18</v>
      </c>
      <c r="B318" s="12">
        <v>228</v>
      </c>
      <c r="C318" s="13" t="s">
        <v>104</v>
      </c>
      <c r="D318" s="14">
        <v>5700105013</v>
      </c>
      <c r="E318" s="13" t="s">
        <v>19</v>
      </c>
      <c r="F318" s="9">
        <f>F319</f>
        <v>0</v>
      </c>
      <c r="G318" s="9"/>
      <c r="H318" s="9"/>
      <c r="I318" s="31"/>
      <c r="J318" s="49"/>
    </row>
    <row r="319" spans="1:10" ht="24.75" customHeight="1" outlineLevel="7" x14ac:dyDescent="0.3">
      <c r="A319" s="12" t="s">
        <v>20</v>
      </c>
      <c r="B319" s="12">
        <v>228</v>
      </c>
      <c r="C319" s="13" t="s">
        <v>104</v>
      </c>
      <c r="D319" s="14">
        <v>5700105013</v>
      </c>
      <c r="E319" s="13" t="s">
        <v>21</v>
      </c>
      <c r="F319" s="9">
        <v>0</v>
      </c>
      <c r="G319" s="9"/>
      <c r="H319" s="9"/>
      <c r="I319" s="31"/>
      <c r="J319" s="49"/>
    </row>
    <row r="320" spans="1:10" ht="19.2" customHeight="1" outlineLevel="2" x14ac:dyDescent="0.3">
      <c r="A320" s="12" t="s">
        <v>109</v>
      </c>
      <c r="B320" s="77">
        <v>228</v>
      </c>
      <c r="C320" s="13" t="s">
        <v>110</v>
      </c>
      <c r="D320" s="14" t="s">
        <v>0</v>
      </c>
      <c r="E320" s="13" t="s">
        <v>1</v>
      </c>
      <c r="F320" s="9">
        <f>F330+F339+F321+F344</f>
        <v>4147475.89</v>
      </c>
      <c r="G320" s="9">
        <f t="shared" ref="G320:H320" si="132">G330+G339</f>
        <v>0</v>
      </c>
      <c r="H320" s="9">
        <f t="shared" si="132"/>
        <v>0</v>
      </c>
      <c r="I320" s="31"/>
      <c r="J320" s="49"/>
    </row>
    <row r="321" spans="1:10" ht="37.950000000000003" customHeight="1" outlineLevel="2" x14ac:dyDescent="0.3">
      <c r="A321" s="23" t="s">
        <v>375</v>
      </c>
      <c r="B321" s="12">
        <v>228</v>
      </c>
      <c r="C321" s="37" t="s">
        <v>110</v>
      </c>
      <c r="D321" s="38">
        <v>1600000000</v>
      </c>
      <c r="E321" s="64" t="s">
        <v>1</v>
      </c>
      <c r="F321" s="39">
        <f>F322+F326</f>
        <v>0</v>
      </c>
      <c r="G321" s="9"/>
      <c r="H321" s="9"/>
      <c r="I321" s="31"/>
      <c r="J321" s="49"/>
    </row>
    <row r="322" spans="1:10" ht="30" customHeight="1" outlineLevel="2" x14ac:dyDescent="0.3">
      <c r="A322" s="23" t="s">
        <v>390</v>
      </c>
      <c r="B322" s="12">
        <v>228</v>
      </c>
      <c r="C322" s="37" t="s">
        <v>110</v>
      </c>
      <c r="D322" s="38">
        <v>1601900000</v>
      </c>
      <c r="E322" s="64" t="s">
        <v>1</v>
      </c>
      <c r="F322" s="39">
        <f>F323</f>
        <v>0</v>
      </c>
      <c r="G322" s="9"/>
      <c r="H322" s="9"/>
      <c r="I322" s="31"/>
      <c r="J322" s="49"/>
    </row>
    <row r="323" spans="1:10" ht="31.95" customHeight="1" outlineLevel="2" x14ac:dyDescent="0.3">
      <c r="A323" s="23" t="s">
        <v>391</v>
      </c>
      <c r="B323" s="77">
        <v>228</v>
      </c>
      <c r="C323" s="37" t="s">
        <v>110</v>
      </c>
      <c r="D323" s="38">
        <v>1601961024</v>
      </c>
      <c r="E323" s="37" t="s">
        <v>1</v>
      </c>
      <c r="F323" s="39">
        <f>F324</f>
        <v>0</v>
      </c>
      <c r="G323" s="9"/>
      <c r="H323" s="9"/>
      <c r="I323" s="31"/>
      <c r="J323" s="49"/>
    </row>
    <row r="324" spans="1:10" ht="19.2" customHeight="1" outlineLevel="2" x14ac:dyDescent="0.3">
      <c r="A324" s="23" t="s">
        <v>18</v>
      </c>
      <c r="B324" s="12">
        <v>228</v>
      </c>
      <c r="C324" s="37" t="s">
        <v>110</v>
      </c>
      <c r="D324" s="38">
        <v>1601961024</v>
      </c>
      <c r="E324" s="37" t="s">
        <v>19</v>
      </c>
      <c r="F324" s="39">
        <f>F325</f>
        <v>0</v>
      </c>
      <c r="G324" s="9"/>
      <c r="H324" s="9"/>
      <c r="I324" s="31"/>
      <c r="J324" s="49"/>
    </row>
    <row r="325" spans="1:10" ht="19.2" customHeight="1" outlineLevel="2" x14ac:dyDescent="0.3">
      <c r="A325" s="23" t="s">
        <v>20</v>
      </c>
      <c r="B325" s="12">
        <v>228</v>
      </c>
      <c r="C325" s="37" t="s">
        <v>110</v>
      </c>
      <c r="D325" s="38">
        <v>1601961024</v>
      </c>
      <c r="E325" s="37" t="s">
        <v>21</v>
      </c>
      <c r="F325" s="39">
        <v>0</v>
      </c>
      <c r="G325" s="9"/>
      <c r="H325" s="9"/>
      <c r="I325" s="31"/>
      <c r="J325" s="49"/>
    </row>
    <row r="326" spans="1:10" ht="37.200000000000003" customHeight="1" outlineLevel="2" x14ac:dyDescent="0.3">
      <c r="A326" s="23" t="s">
        <v>392</v>
      </c>
      <c r="B326" s="77">
        <v>228</v>
      </c>
      <c r="C326" s="37" t="s">
        <v>110</v>
      </c>
      <c r="D326" s="38">
        <v>1602000000</v>
      </c>
      <c r="E326" s="37" t="s">
        <v>1</v>
      </c>
      <c r="F326" s="39">
        <f>F327</f>
        <v>0</v>
      </c>
      <c r="G326" s="9"/>
      <c r="H326" s="9"/>
      <c r="I326" s="31"/>
      <c r="J326" s="49"/>
    </row>
    <row r="327" spans="1:10" ht="25.95" customHeight="1" outlineLevel="2" x14ac:dyDescent="0.3">
      <c r="A327" s="23" t="s">
        <v>393</v>
      </c>
      <c r="B327" s="12">
        <v>228</v>
      </c>
      <c r="C327" s="37" t="s">
        <v>110</v>
      </c>
      <c r="D327" s="38">
        <v>1602061025</v>
      </c>
      <c r="E327" s="37" t="s">
        <v>1</v>
      </c>
      <c r="F327" s="39">
        <f>F328</f>
        <v>0</v>
      </c>
      <c r="G327" s="9"/>
      <c r="H327" s="9"/>
      <c r="I327" s="31"/>
      <c r="J327" s="49"/>
    </row>
    <row r="328" spans="1:10" ht="19.2" customHeight="1" outlineLevel="2" x14ac:dyDescent="0.3">
      <c r="A328" s="23" t="s">
        <v>18</v>
      </c>
      <c r="B328" s="12">
        <v>228</v>
      </c>
      <c r="C328" s="37" t="s">
        <v>110</v>
      </c>
      <c r="D328" s="38">
        <v>1602061025</v>
      </c>
      <c r="E328" s="37" t="s">
        <v>19</v>
      </c>
      <c r="F328" s="39">
        <f>F329</f>
        <v>0</v>
      </c>
      <c r="G328" s="9"/>
      <c r="H328" s="9"/>
      <c r="I328" s="31"/>
      <c r="J328" s="49"/>
    </row>
    <row r="329" spans="1:10" ht="19.2" customHeight="1" outlineLevel="2" x14ac:dyDescent="0.3">
      <c r="A329" s="23" t="s">
        <v>20</v>
      </c>
      <c r="B329" s="77">
        <v>228</v>
      </c>
      <c r="C329" s="37" t="s">
        <v>110</v>
      </c>
      <c r="D329" s="38">
        <v>1602061025</v>
      </c>
      <c r="E329" s="37" t="s">
        <v>21</v>
      </c>
      <c r="F329" s="39">
        <v>0</v>
      </c>
      <c r="G329" s="9"/>
      <c r="H329" s="9"/>
      <c r="I329" s="31"/>
      <c r="J329" s="49"/>
    </row>
    <row r="330" spans="1:10" ht="31.2" outlineLevel="3" x14ac:dyDescent="0.3">
      <c r="A330" s="12" t="s">
        <v>355</v>
      </c>
      <c r="B330" s="12">
        <v>228</v>
      </c>
      <c r="C330" s="13" t="s">
        <v>110</v>
      </c>
      <c r="D330" s="14" t="s">
        <v>111</v>
      </c>
      <c r="E330" s="15" t="s">
        <v>1</v>
      </c>
      <c r="F330" s="9">
        <f>F331+F335</f>
        <v>0</v>
      </c>
      <c r="G330" s="10">
        <f t="shared" ref="F330:H337" si="133">G331</f>
        <v>0</v>
      </c>
      <c r="H330" s="10">
        <f t="shared" si="133"/>
        <v>0</v>
      </c>
      <c r="I330" s="31"/>
      <c r="J330" s="49"/>
    </row>
    <row r="331" spans="1:10" ht="21" customHeight="1" outlineLevel="4" x14ac:dyDescent="0.3">
      <c r="A331" s="12" t="s">
        <v>112</v>
      </c>
      <c r="B331" s="12">
        <v>228</v>
      </c>
      <c r="C331" s="13" t="s">
        <v>110</v>
      </c>
      <c r="D331" s="14" t="s">
        <v>113</v>
      </c>
      <c r="E331" s="15" t="s">
        <v>1</v>
      </c>
      <c r="F331" s="9">
        <f t="shared" si="133"/>
        <v>0</v>
      </c>
      <c r="G331" s="10">
        <f t="shared" si="133"/>
        <v>0</v>
      </c>
      <c r="H331" s="10">
        <f t="shared" si="133"/>
        <v>0</v>
      </c>
      <c r="I331" s="31"/>
      <c r="J331" s="49"/>
    </row>
    <row r="332" spans="1:10" ht="22.5" customHeight="1" outlineLevel="5" x14ac:dyDescent="0.3">
      <c r="A332" s="12" t="s">
        <v>114</v>
      </c>
      <c r="B332" s="77">
        <v>228</v>
      </c>
      <c r="C332" s="13" t="s">
        <v>110</v>
      </c>
      <c r="D332" s="14">
        <v>1800206023</v>
      </c>
      <c r="E332" s="13" t="s">
        <v>1</v>
      </c>
      <c r="F332" s="9">
        <f t="shared" si="133"/>
        <v>0</v>
      </c>
      <c r="G332" s="10">
        <f t="shared" si="133"/>
        <v>0</v>
      </c>
      <c r="H332" s="10">
        <f t="shared" si="133"/>
        <v>0</v>
      </c>
      <c r="I332" s="31"/>
      <c r="J332" s="49"/>
    </row>
    <row r="333" spans="1:10" ht="21" customHeight="1" outlineLevel="6" x14ac:dyDescent="0.3">
      <c r="A333" s="12" t="s">
        <v>18</v>
      </c>
      <c r="B333" s="12">
        <v>228</v>
      </c>
      <c r="C333" s="13" t="s">
        <v>110</v>
      </c>
      <c r="D333" s="14">
        <v>1800206023</v>
      </c>
      <c r="E333" s="13" t="s">
        <v>19</v>
      </c>
      <c r="F333" s="9">
        <f t="shared" si="133"/>
        <v>0</v>
      </c>
      <c r="G333" s="10">
        <f t="shared" si="133"/>
        <v>0</v>
      </c>
      <c r="H333" s="10">
        <f t="shared" si="133"/>
        <v>0</v>
      </c>
      <c r="I333" s="31"/>
      <c r="J333" s="49"/>
    </row>
    <row r="334" spans="1:10" ht="18.75" customHeight="1" outlineLevel="7" x14ac:dyDescent="0.3">
      <c r="A334" s="12" t="s">
        <v>20</v>
      </c>
      <c r="B334" s="12">
        <v>228</v>
      </c>
      <c r="C334" s="13" t="s">
        <v>110</v>
      </c>
      <c r="D334" s="14">
        <v>1800206023</v>
      </c>
      <c r="E334" s="13" t="s">
        <v>21</v>
      </c>
      <c r="F334" s="9">
        <v>0</v>
      </c>
      <c r="G334" s="10">
        <v>0</v>
      </c>
      <c r="H334" s="10">
        <v>0</v>
      </c>
      <c r="I334" s="31"/>
      <c r="J334" s="49"/>
    </row>
    <row r="335" spans="1:10" ht="33" customHeight="1" outlineLevel="7" x14ac:dyDescent="0.3">
      <c r="A335" s="12" t="s">
        <v>448</v>
      </c>
      <c r="B335" s="77">
        <v>228</v>
      </c>
      <c r="C335" s="13" t="s">
        <v>110</v>
      </c>
      <c r="D335" s="14">
        <v>1800300000</v>
      </c>
      <c r="E335" s="15" t="s">
        <v>1</v>
      </c>
      <c r="F335" s="9">
        <f t="shared" si="133"/>
        <v>0</v>
      </c>
      <c r="G335" s="10"/>
      <c r="H335" s="10"/>
      <c r="I335" s="31"/>
      <c r="J335" s="49"/>
    </row>
    <row r="336" spans="1:10" ht="18.75" customHeight="1" outlineLevel="7" x14ac:dyDescent="0.3">
      <c r="A336" s="12" t="s">
        <v>394</v>
      </c>
      <c r="B336" s="12">
        <v>228</v>
      </c>
      <c r="C336" s="13" t="s">
        <v>110</v>
      </c>
      <c r="D336" s="14">
        <v>1800306024</v>
      </c>
      <c r="E336" s="13" t="s">
        <v>1</v>
      </c>
      <c r="F336" s="9">
        <f t="shared" si="133"/>
        <v>0</v>
      </c>
      <c r="G336" s="10"/>
      <c r="H336" s="10"/>
      <c r="I336" s="31"/>
      <c r="J336" s="49"/>
    </row>
    <row r="337" spans="1:10" ht="18.75" customHeight="1" outlineLevel="7" x14ac:dyDescent="0.3">
      <c r="A337" s="12" t="s">
        <v>18</v>
      </c>
      <c r="B337" s="12">
        <v>228</v>
      </c>
      <c r="C337" s="13" t="s">
        <v>110</v>
      </c>
      <c r="D337" s="14">
        <v>1800306024</v>
      </c>
      <c r="E337" s="13" t="s">
        <v>19</v>
      </c>
      <c r="F337" s="9">
        <f t="shared" si="133"/>
        <v>0</v>
      </c>
      <c r="G337" s="10"/>
      <c r="H337" s="10"/>
      <c r="I337" s="31"/>
      <c r="J337" s="49"/>
    </row>
    <row r="338" spans="1:10" ht="18.75" customHeight="1" outlineLevel="7" x14ac:dyDescent="0.3">
      <c r="A338" s="12" t="s">
        <v>20</v>
      </c>
      <c r="B338" s="77">
        <v>228</v>
      </c>
      <c r="C338" s="13" t="s">
        <v>110</v>
      </c>
      <c r="D338" s="14">
        <v>1800306024</v>
      </c>
      <c r="E338" s="13" t="s">
        <v>21</v>
      </c>
      <c r="F338" s="9">
        <v>0</v>
      </c>
      <c r="G338" s="10"/>
      <c r="H338" s="10"/>
      <c r="I338" s="31"/>
      <c r="J338" s="49"/>
    </row>
    <row r="339" spans="1:10" ht="37.200000000000003" customHeight="1" outlineLevel="3" x14ac:dyDescent="0.3">
      <c r="A339" s="12" t="s">
        <v>356</v>
      </c>
      <c r="B339" s="12">
        <v>228</v>
      </c>
      <c r="C339" s="13" t="s">
        <v>110</v>
      </c>
      <c r="D339" s="14" t="s">
        <v>115</v>
      </c>
      <c r="E339" s="13" t="s">
        <v>1</v>
      </c>
      <c r="F339" s="9">
        <f>F340</f>
        <v>4147475.89</v>
      </c>
      <c r="G339" s="10">
        <v>0</v>
      </c>
      <c r="H339" s="10">
        <v>0</v>
      </c>
      <c r="I339" s="31"/>
      <c r="J339" s="49"/>
    </row>
    <row r="340" spans="1:10" ht="48.75" customHeight="1" outlineLevel="4" x14ac:dyDescent="0.3">
      <c r="A340" s="12" t="s">
        <v>116</v>
      </c>
      <c r="B340" s="12">
        <v>228</v>
      </c>
      <c r="C340" s="13" t="s">
        <v>110</v>
      </c>
      <c r="D340" s="14" t="s">
        <v>117</v>
      </c>
      <c r="E340" s="13" t="s">
        <v>1</v>
      </c>
      <c r="F340" s="9">
        <f>F341</f>
        <v>4147475.89</v>
      </c>
      <c r="G340" s="10">
        <v>0</v>
      </c>
      <c r="H340" s="10">
        <v>0</v>
      </c>
      <c r="I340" s="31"/>
      <c r="J340" s="49"/>
    </row>
    <row r="341" spans="1:10" ht="54.6" customHeight="1" outlineLevel="5" x14ac:dyDescent="0.3">
      <c r="A341" s="12" t="s">
        <v>419</v>
      </c>
      <c r="B341" s="77">
        <v>228</v>
      </c>
      <c r="C341" s="13" t="s">
        <v>110</v>
      </c>
      <c r="D341" s="14" t="s">
        <v>119</v>
      </c>
      <c r="E341" s="13" t="s">
        <v>1</v>
      </c>
      <c r="F341" s="9">
        <f>F342</f>
        <v>4147475.89</v>
      </c>
      <c r="G341" s="10">
        <v>0</v>
      </c>
      <c r="H341" s="10">
        <v>0</v>
      </c>
      <c r="I341" s="31"/>
      <c r="J341" s="49"/>
    </row>
    <row r="342" spans="1:10" ht="20.25" customHeight="1" outlineLevel="6" x14ac:dyDescent="0.3">
      <c r="A342" s="12" t="s">
        <v>28</v>
      </c>
      <c r="B342" s="12">
        <v>228</v>
      </c>
      <c r="C342" s="13" t="s">
        <v>110</v>
      </c>
      <c r="D342" s="14" t="s">
        <v>119</v>
      </c>
      <c r="E342" s="13" t="s">
        <v>29</v>
      </c>
      <c r="F342" s="9">
        <f>F343</f>
        <v>4147475.89</v>
      </c>
      <c r="G342" s="10">
        <v>0</v>
      </c>
      <c r="H342" s="10">
        <v>0</v>
      </c>
      <c r="I342" s="31"/>
      <c r="J342" s="49"/>
    </row>
    <row r="343" spans="1:10" ht="33.75" customHeight="1" outlineLevel="7" x14ac:dyDescent="0.3">
      <c r="A343" s="12" t="s">
        <v>284</v>
      </c>
      <c r="B343" s="12">
        <v>228</v>
      </c>
      <c r="C343" s="13" t="s">
        <v>110</v>
      </c>
      <c r="D343" s="14" t="s">
        <v>119</v>
      </c>
      <c r="E343" s="13" t="s">
        <v>118</v>
      </c>
      <c r="F343" s="9">
        <v>4147475.89</v>
      </c>
      <c r="G343" s="10">
        <v>0</v>
      </c>
      <c r="H343" s="10">
        <v>0</v>
      </c>
      <c r="I343" s="31"/>
      <c r="J343" s="49"/>
    </row>
    <row r="344" spans="1:10" ht="17.399999999999999" customHeight="1" outlineLevel="7" x14ac:dyDescent="0.3">
      <c r="A344" s="12" t="s">
        <v>6</v>
      </c>
      <c r="B344" s="77">
        <v>228</v>
      </c>
      <c r="C344" s="13" t="s">
        <v>110</v>
      </c>
      <c r="D344" s="14" t="s">
        <v>7</v>
      </c>
      <c r="E344" s="13" t="s">
        <v>1</v>
      </c>
      <c r="F344" s="9">
        <f>F345</f>
        <v>0</v>
      </c>
      <c r="G344" s="10"/>
      <c r="H344" s="10"/>
      <c r="I344" s="31"/>
      <c r="J344" s="49"/>
    </row>
    <row r="345" spans="1:10" ht="31.95" customHeight="1" outlineLevel="7" x14ac:dyDescent="0.3">
      <c r="A345" s="12" t="s">
        <v>449</v>
      </c>
      <c r="B345" s="12">
        <v>228</v>
      </c>
      <c r="C345" s="13" t="s">
        <v>110</v>
      </c>
      <c r="D345" s="14" t="s">
        <v>9</v>
      </c>
      <c r="E345" s="13" t="s">
        <v>1</v>
      </c>
      <c r="F345" s="9">
        <f>F346</f>
        <v>0</v>
      </c>
      <c r="G345" s="10"/>
      <c r="H345" s="10"/>
      <c r="I345" s="31"/>
      <c r="J345" s="49"/>
    </row>
    <row r="346" spans="1:10" ht="33.75" customHeight="1" outlineLevel="7" x14ac:dyDescent="0.3">
      <c r="A346" s="12" t="s">
        <v>425</v>
      </c>
      <c r="B346" s="12">
        <v>228</v>
      </c>
      <c r="C346" s="13" t="s">
        <v>110</v>
      </c>
      <c r="D346" s="14">
        <v>9999905022</v>
      </c>
      <c r="E346" s="13" t="s">
        <v>1</v>
      </c>
      <c r="F346" s="9">
        <f>F347</f>
        <v>0</v>
      </c>
      <c r="G346" s="10"/>
      <c r="H346" s="10"/>
      <c r="I346" s="31"/>
      <c r="J346" s="49"/>
    </row>
    <row r="347" spans="1:10" ht="21" customHeight="1" outlineLevel="7" x14ac:dyDescent="0.3">
      <c r="A347" s="12" t="s">
        <v>18</v>
      </c>
      <c r="B347" s="77">
        <v>228</v>
      </c>
      <c r="C347" s="13" t="s">
        <v>110</v>
      </c>
      <c r="D347" s="14">
        <v>9999905022</v>
      </c>
      <c r="E347" s="13" t="s">
        <v>19</v>
      </c>
      <c r="F347" s="9">
        <f>F348</f>
        <v>0</v>
      </c>
      <c r="G347" s="10"/>
      <c r="H347" s="10"/>
      <c r="I347" s="31"/>
      <c r="J347" s="49"/>
    </row>
    <row r="348" spans="1:10" ht="21" customHeight="1" outlineLevel="7" x14ac:dyDescent="0.3">
      <c r="A348" s="12" t="s">
        <v>20</v>
      </c>
      <c r="B348" s="12">
        <v>228</v>
      </c>
      <c r="C348" s="13" t="s">
        <v>110</v>
      </c>
      <c r="D348" s="14">
        <v>9999905022</v>
      </c>
      <c r="E348" s="13" t="s">
        <v>21</v>
      </c>
      <c r="F348" s="9">
        <v>0</v>
      </c>
      <c r="G348" s="10"/>
      <c r="H348" s="10"/>
      <c r="I348" s="31"/>
      <c r="J348" s="49"/>
    </row>
    <row r="349" spans="1:10" ht="15.6" outlineLevel="2" x14ac:dyDescent="0.3">
      <c r="A349" s="12" t="s">
        <v>120</v>
      </c>
      <c r="B349" s="12">
        <v>228</v>
      </c>
      <c r="C349" s="13" t="s">
        <v>121</v>
      </c>
      <c r="D349" s="14" t="s">
        <v>0</v>
      </c>
      <c r="E349" s="13" t="s">
        <v>1</v>
      </c>
      <c r="F349" s="9">
        <f>F350+F425+F434</f>
        <v>3433950.18</v>
      </c>
      <c r="G349" s="9">
        <f t="shared" ref="G349:H349" si="134">G350+G425+G434</f>
        <v>6922065.8899999997</v>
      </c>
      <c r="H349" s="9">
        <f t="shared" si="134"/>
        <v>6752065.8899999997</v>
      </c>
      <c r="I349" s="31"/>
      <c r="J349" s="49"/>
    </row>
    <row r="350" spans="1:10" ht="37.200000000000003" customHeight="1" outlineLevel="3" x14ac:dyDescent="0.3">
      <c r="A350" s="12" t="s">
        <v>295</v>
      </c>
      <c r="B350" s="77">
        <v>228</v>
      </c>
      <c r="C350" s="13" t="s">
        <v>121</v>
      </c>
      <c r="D350" s="14" t="s">
        <v>122</v>
      </c>
      <c r="E350" s="13" t="s">
        <v>1</v>
      </c>
      <c r="F350" s="9">
        <f>F351+F355++F368+F393+F418</f>
        <v>725757.58</v>
      </c>
      <c r="G350" s="9">
        <f t="shared" ref="G350:H350" si="135">G351+G355++G368+G393+G418</f>
        <v>6922065.8899999997</v>
      </c>
      <c r="H350" s="9">
        <f t="shared" si="135"/>
        <v>6752065.8899999997</v>
      </c>
      <c r="I350" s="31"/>
      <c r="J350" s="49"/>
    </row>
    <row r="351" spans="1:10" ht="22.5" customHeight="1" outlineLevel="4" x14ac:dyDescent="0.3">
      <c r="A351" s="12" t="s">
        <v>123</v>
      </c>
      <c r="B351" s="12">
        <v>228</v>
      </c>
      <c r="C351" s="13" t="s">
        <v>121</v>
      </c>
      <c r="D351" s="14" t="s">
        <v>124</v>
      </c>
      <c r="E351" s="13" t="s">
        <v>1</v>
      </c>
      <c r="F351" s="9">
        <f>F352</f>
        <v>0</v>
      </c>
      <c r="G351" s="10">
        <v>0</v>
      </c>
      <c r="H351" s="10">
        <v>0</v>
      </c>
      <c r="I351" s="31"/>
      <c r="J351" s="49"/>
    </row>
    <row r="352" spans="1:10" ht="19.5" customHeight="1" outlineLevel="5" x14ac:dyDescent="0.3">
      <c r="A352" s="12" t="s">
        <v>125</v>
      </c>
      <c r="B352" s="12">
        <v>228</v>
      </c>
      <c r="C352" s="13" t="s">
        <v>121</v>
      </c>
      <c r="D352" s="14">
        <v>1700117011</v>
      </c>
      <c r="E352" s="13" t="s">
        <v>1</v>
      </c>
      <c r="F352" s="9">
        <f>F353</f>
        <v>0</v>
      </c>
      <c r="G352" s="10">
        <v>0</v>
      </c>
      <c r="H352" s="10">
        <v>0</v>
      </c>
      <c r="I352" s="31"/>
      <c r="J352" s="49"/>
    </row>
    <row r="353" spans="1:10" ht="21" customHeight="1" outlineLevel="6" x14ac:dyDescent="0.3">
      <c r="A353" s="12" t="s">
        <v>18</v>
      </c>
      <c r="B353" s="77">
        <v>228</v>
      </c>
      <c r="C353" s="13" t="s">
        <v>121</v>
      </c>
      <c r="D353" s="14">
        <v>1700117011</v>
      </c>
      <c r="E353" s="13" t="s">
        <v>19</v>
      </c>
      <c r="F353" s="9">
        <f>F354</f>
        <v>0</v>
      </c>
      <c r="G353" s="10">
        <v>0</v>
      </c>
      <c r="H353" s="10">
        <v>0</v>
      </c>
      <c r="I353" s="31"/>
      <c r="J353" s="49"/>
    </row>
    <row r="354" spans="1:10" ht="19.5" customHeight="1" outlineLevel="7" x14ac:dyDescent="0.3">
      <c r="A354" s="12" t="s">
        <v>20</v>
      </c>
      <c r="B354" s="12">
        <v>228</v>
      </c>
      <c r="C354" s="13" t="s">
        <v>121</v>
      </c>
      <c r="D354" s="14">
        <v>1700117011</v>
      </c>
      <c r="E354" s="13" t="s">
        <v>21</v>
      </c>
      <c r="F354" s="9">
        <v>0</v>
      </c>
      <c r="G354" s="10">
        <v>0</v>
      </c>
      <c r="H354" s="10">
        <v>0</v>
      </c>
      <c r="I354" s="31"/>
      <c r="J354" s="49"/>
    </row>
    <row r="355" spans="1:10" ht="33.6" customHeight="1" outlineLevel="4" x14ac:dyDescent="0.3">
      <c r="A355" s="12" t="s">
        <v>328</v>
      </c>
      <c r="B355" s="12">
        <v>228</v>
      </c>
      <c r="C355" s="13" t="s">
        <v>121</v>
      </c>
      <c r="D355" s="14" t="s">
        <v>126</v>
      </c>
      <c r="E355" s="13" t="s">
        <v>1</v>
      </c>
      <c r="F355" s="9">
        <f>F356+F365+F359+F362</f>
        <v>650000</v>
      </c>
      <c r="G355" s="9">
        <f t="shared" ref="F355:H366" si="136">G356</f>
        <v>170000</v>
      </c>
      <c r="H355" s="9">
        <f t="shared" si="136"/>
        <v>0</v>
      </c>
      <c r="I355" s="31"/>
      <c r="J355" s="49"/>
    </row>
    <row r="356" spans="1:10" ht="22.2" customHeight="1" outlineLevel="5" x14ac:dyDescent="0.3">
      <c r="A356" s="12" t="s">
        <v>127</v>
      </c>
      <c r="B356" s="77">
        <v>228</v>
      </c>
      <c r="C356" s="13" t="s">
        <v>121</v>
      </c>
      <c r="D356" s="14">
        <v>1700217021</v>
      </c>
      <c r="E356" s="13" t="s">
        <v>1</v>
      </c>
      <c r="F356" s="9">
        <f t="shared" si="136"/>
        <v>650000</v>
      </c>
      <c r="G356" s="9">
        <f t="shared" si="136"/>
        <v>170000</v>
      </c>
      <c r="H356" s="9">
        <f t="shared" si="136"/>
        <v>0</v>
      </c>
      <c r="I356" s="31"/>
      <c r="J356" s="49"/>
    </row>
    <row r="357" spans="1:10" ht="19.5" customHeight="1" outlineLevel="6" x14ac:dyDescent="0.3">
      <c r="A357" s="12" t="s">
        <v>18</v>
      </c>
      <c r="B357" s="12">
        <v>228</v>
      </c>
      <c r="C357" s="13" t="s">
        <v>121</v>
      </c>
      <c r="D357" s="14">
        <v>1700217021</v>
      </c>
      <c r="E357" s="13" t="s">
        <v>19</v>
      </c>
      <c r="F357" s="9">
        <f t="shared" si="136"/>
        <v>650000</v>
      </c>
      <c r="G357" s="9">
        <f t="shared" si="136"/>
        <v>170000</v>
      </c>
      <c r="H357" s="9">
        <f t="shared" si="136"/>
        <v>0</v>
      </c>
      <c r="I357" s="31"/>
      <c r="J357" s="49"/>
    </row>
    <row r="358" spans="1:10" ht="25.5" customHeight="1" outlineLevel="7" x14ac:dyDescent="0.3">
      <c r="A358" s="12" t="s">
        <v>20</v>
      </c>
      <c r="B358" s="12">
        <v>228</v>
      </c>
      <c r="C358" s="13" t="s">
        <v>121</v>
      </c>
      <c r="D358" s="14">
        <v>1700217021</v>
      </c>
      <c r="E358" s="13" t="s">
        <v>21</v>
      </c>
      <c r="F358" s="9">
        <v>650000</v>
      </c>
      <c r="G358" s="10">
        <v>170000</v>
      </c>
      <c r="H358" s="10">
        <v>0</v>
      </c>
      <c r="I358" s="31"/>
      <c r="J358" s="49"/>
    </row>
    <row r="359" spans="1:10" ht="32.4" customHeight="1" outlineLevel="7" x14ac:dyDescent="0.3">
      <c r="A359" s="65" t="s">
        <v>433</v>
      </c>
      <c r="B359" s="77">
        <v>228</v>
      </c>
      <c r="C359" s="13" t="s">
        <v>121</v>
      </c>
      <c r="D359" s="14">
        <v>1700217022</v>
      </c>
      <c r="E359" s="13" t="s">
        <v>1</v>
      </c>
      <c r="F359" s="9">
        <f t="shared" si="136"/>
        <v>0</v>
      </c>
      <c r="G359" s="10"/>
      <c r="H359" s="10"/>
      <c r="I359" s="31"/>
      <c r="J359" s="49"/>
    </row>
    <row r="360" spans="1:10" ht="24" customHeight="1" outlineLevel="7" x14ac:dyDescent="0.3">
      <c r="A360" s="12" t="s">
        <v>18</v>
      </c>
      <c r="B360" s="12">
        <v>228</v>
      </c>
      <c r="C360" s="13" t="s">
        <v>121</v>
      </c>
      <c r="D360" s="14">
        <v>1700217022</v>
      </c>
      <c r="E360" s="13" t="s">
        <v>19</v>
      </c>
      <c r="F360" s="9">
        <f t="shared" si="136"/>
        <v>0</v>
      </c>
      <c r="G360" s="10"/>
      <c r="H360" s="10"/>
      <c r="I360" s="31"/>
      <c r="J360" s="49"/>
    </row>
    <row r="361" spans="1:10" ht="24" customHeight="1" outlineLevel="7" x14ac:dyDescent="0.3">
      <c r="A361" s="12" t="s">
        <v>20</v>
      </c>
      <c r="B361" s="12">
        <v>228</v>
      </c>
      <c r="C361" s="13" t="s">
        <v>121</v>
      </c>
      <c r="D361" s="14">
        <v>1700217022</v>
      </c>
      <c r="E361" s="13" t="s">
        <v>21</v>
      </c>
      <c r="F361" s="9">
        <v>0</v>
      </c>
      <c r="G361" s="10"/>
      <c r="H361" s="10"/>
      <c r="I361" s="31"/>
      <c r="J361" s="49"/>
    </row>
    <row r="362" spans="1:10" ht="22.2" customHeight="1" outlineLevel="7" x14ac:dyDescent="0.3">
      <c r="A362" s="65" t="s">
        <v>434</v>
      </c>
      <c r="B362" s="77">
        <v>228</v>
      </c>
      <c r="C362" s="13" t="s">
        <v>121</v>
      </c>
      <c r="D362" s="14">
        <v>1700217023</v>
      </c>
      <c r="E362" s="13" t="s">
        <v>1</v>
      </c>
      <c r="F362" s="9">
        <f t="shared" si="136"/>
        <v>0</v>
      </c>
      <c r="G362" s="10"/>
      <c r="H362" s="10"/>
      <c r="I362" s="31"/>
      <c r="J362" s="49"/>
    </row>
    <row r="363" spans="1:10" ht="21.75" customHeight="1" outlineLevel="7" x14ac:dyDescent="0.3">
      <c r="A363" s="12" t="s">
        <v>18</v>
      </c>
      <c r="B363" s="12">
        <v>228</v>
      </c>
      <c r="C363" s="13" t="s">
        <v>121</v>
      </c>
      <c r="D363" s="14">
        <v>1700217023</v>
      </c>
      <c r="E363" s="13" t="s">
        <v>19</v>
      </c>
      <c r="F363" s="9">
        <f t="shared" si="136"/>
        <v>0</v>
      </c>
      <c r="G363" s="10"/>
      <c r="H363" s="10"/>
      <c r="I363" s="31"/>
      <c r="J363" s="49"/>
    </row>
    <row r="364" spans="1:10" ht="23.25" customHeight="1" outlineLevel="7" x14ac:dyDescent="0.3">
      <c r="A364" s="12" t="s">
        <v>20</v>
      </c>
      <c r="B364" s="12">
        <v>228</v>
      </c>
      <c r="C364" s="13" t="s">
        <v>121</v>
      </c>
      <c r="D364" s="14">
        <v>1700217023</v>
      </c>
      <c r="E364" s="13" t="s">
        <v>21</v>
      </c>
      <c r="F364" s="9">
        <v>0</v>
      </c>
      <c r="G364" s="10"/>
      <c r="H364" s="10"/>
      <c r="I364" s="31"/>
      <c r="J364" s="49"/>
    </row>
    <row r="365" spans="1:10" ht="25.2" customHeight="1" outlineLevel="7" x14ac:dyDescent="0.3">
      <c r="A365" s="66" t="s">
        <v>432</v>
      </c>
      <c r="B365" s="77">
        <v>228</v>
      </c>
      <c r="C365" s="13" t="s">
        <v>121</v>
      </c>
      <c r="D365" s="14">
        <v>1700217024</v>
      </c>
      <c r="E365" s="13" t="s">
        <v>1</v>
      </c>
      <c r="F365" s="9">
        <f t="shared" si="136"/>
        <v>0</v>
      </c>
      <c r="G365" s="10"/>
      <c r="H365" s="10"/>
      <c r="I365" s="31"/>
      <c r="J365" s="49"/>
    </row>
    <row r="366" spans="1:10" ht="22.5" customHeight="1" outlineLevel="7" x14ac:dyDescent="0.3">
      <c r="A366" s="12" t="s">
        <v>18</v>
      </c>
      <c r="B366" s="12">
        <v>228</v>
      </c>
      <c r="C366" s="13" t="s">
        <v>121</v>
      </c>
      <c r="D366" s="14">
        <v>1700217024</v>
      </c>
      <c r="E366" s="13" t="s">
        <v>19</v>
      </c>
      <c r="F366" s="9">
        <f t="shared" si="136"/>
        <v>0</v>
      </c>
      <c r="G366" s="10"/>
      <c r="H366" s="10"/>
      <c r="I366" s="31"/>
      <c r="J366" s="49"/>
    </row>
    <row r="367" spans="1:10" ht="24" customHeight="1" outlineLevel="7" x14ac:dyDescent="0.3">
      <c r="A367" s="12" t="s">
        <v>20</v>
      </c>
      <c r="B367" s="12">
        <v>228</v>
      </c>
      <c r="C367" s="13" t="s">
        <v>121</v>
      </c>
      <c r="D367" s="14">
        <v>1700217024</v>
      </c>
      <c r="E367" s="13" t="s">
        <v>21</v>
      </c>
      <c r="F367" s="9">
        <v>0</v>
      </c>
      <c r="G367" s="10"/>
      <c r="H367" s="10"/>
      <c r="I367" s="31"/>
      <c r="J367" s="49"/>
    </row>
    <row r="368" spans="1:10" ht="31.2" outlineLevel="4" x14ac:dyDescent="0.3">
      <c r="A368" s="12" t="s">
        <v>128</v>
      </c>
      <c r="B368" s="77">
        <v>228</v>
      </c>
      <c r="C368" s="13" t="s">
        <v>121</v>
      </c>
      <c r="D368" s="14" t="s">
        <v>129</v>
      </c>
      <c r="E368" s="13" t="s">
        <v>1</v>
      </c>
      <c r="F368" s="9">
        <f>F378+F381+F384+F387</f>
        <v>0</v>
      </c>
      <c r="G368" s="9">
        <f>G369+G372</f>
        <v>2717401.55</v>
      </c>
      <c r="H368" s="9">
        <f>H375+H390</f>
        <v>0</v>
      </c>
      <c r="I368" s="31"/>
      <c r="J368" s="49"/>
    </row>
    <row r="369" spans="1:10" ht="33" customHeight="1" outlineLevel="4" x14ac:dyDescent="0.3">
      <c r="A369" s="12" t="s">
        <v>486</v>
      </c>
      <c r="B369" s="12">
        <v>228</v>
      </c>
      <c r="C369" s="13" t="s">
        <v>121</v>
      </c>
      <c r="D369" s="14" t="s">
        <v>297</v>
      </c>
      <c r="E369" s="13" t="s">
        <v>1</v>
      </c>
      <c r="F369" s="9">
        <f t="shared" ref="F369:G370" si="137">F370</f>
        <v>0</v>
      </c>
      <c r="G369" s="10">
        <f t="shared" si="137"/>
        <v>2717401.55</v>
      </c>
      <c r="H369" s="9"/>
      <c r="I369" s="31"/>
      <c r="J369" s="49"/>
    </row>
    <row r="370" spans="1:10" ht="23.25" customHeight="1" outlineLevel="4" x14ac:dyDescent="0.3">
      <c r="A370" s="12" t="s">
        <v>18</v>
      </c>
      <c r="B370" s="12">
        <v>228</v>
      </c>
      <c r="C370" s="13" t="s">
        <v>121</v>
      </c>
      <c r="D370" s="14" t="s">
        <v>297</v>
      </c>
      <c r="E370" s="13" t="s">
        <v>19</v>
      </c>
      <c r="F370" s="9">
        <f t="shared" si="137"/>
        <v>0</v>
      </c>
      <c r="G370" s="10">
        <f t="shared" si="137"/>
        <v>2717401.55</v>
      </c>
      <c r="H370" s="9"/>
      <c r="I370" s="31"/>
      <c r="J370" s="49"/>
    </row>
    <row r="371" spans="1:10" ht="24.75" customHeight="1" outlineLevel="4" x14ac:dyDescent="0.3">
      <c r="A371" s="12" t="s">
        <v>20</v>
      </c>
      <c r="B371" s="77">
        <v>228</v>
      </c>
      <c r="C371" s="13" t="s">
        <v>121</v>
      </c>
      <c r="D371" s="14" t="s">
        <v>297</v>
      </c>
      <c r="E371" s="13" t="s">
        <v>21</v>
      </c>
      <c r="F371" s="9">
        <v>0</v>
      </c>
      <c r="G371" s="10">
        <v>2717401.55</v>
      </c>
      <c r="H371" s="9"/>
      <c r="I371" s="31"/>
      <c r="J371" s="49"/>
    </row>
    <row r="372" spans="1:10" ht="37.5" customHeight="1" outlineLevel="7" x14ac:dyDescent="0.3">
      <c r="A372" s="12" t="s">
        <v>405</v>
      </c>
      <c r="B372" s="12">
        <v>228</v>
      </c>
      <c r="C372" s="13" t="s">
        <v>121</v>
      </c>
      <c r="D372" s="14" t="s">
        <v>363</v>
      </c>
      <c r="E372" s="13" t="s">
        <v>1</v>
      </c>
      <c r="F372" s="9">
        <f t="shared" ref="F372:H373" si="138">F373</f>
        <v>0</v>
      </c>
      <c r="G372" s="10">
        <f t="shared" si="138"/>
        <v>0</v>
      </c>
      <c r="H372" s="10">
        <f t="shared" si="138"/>
        <v>0</v>
      </c>
      <c r="I372" s="31"/>
      <c r="J372" s="49"/>
    </row>
    <row r="373" spans="1:10" ht="27" customHeight="1" outlineLevel="7" x14ac:dyDescent="0.3">
      <c r="A373" s="12" t="s">
        <v>18</v>
      </c>
      <c r="B373" s="12">
        <v>228</v>
      </c>
      <c r="C373" s="13" t="s">
        <v>121</v>
      </c>
      <c r="D373" s="14" t="s">
        <v>363</v>
      </c>
      <c r="E373" s="13" t="s">
        <v>19</v>
      </c>
      <c r="F373" s="9">
        <f t="shared" si="138"/>
        <v>0</v>
      </c>
      <c r="G373" s="10">
        <f t="shared" si="138"/>
        <v>0</v>
      </c>
      <c r="H373" s="10">
        <f t="shared" si="138"/>
        <v>0</v>
      </c>
      <c r="I373" s="31"/>
      <c r="J373" s="49"/>
    </row>
    <row r="374" spans="1:10" ht="18.75" customHeight="1" outlineLevel="7" x14ac:dyDescent="0.3">
      <c r="A374" s="12" t="s">
        <v>20</v>
      </c>
      <c r="B374" s="77">
        <v>228</v>
      </c>
      <c r="C374" s="13" t="s">
        <v>121</v>
      </c>
      <c r="D374" s="14" t="s">
        <v>363</v>
      </c>
      <c r="E374" s="13" t="s">
        <v>21</v>
      </c>
      <c r="F374" s="9">
        <v>0</v>
      </c>
      <c r="G374" s="10">
        <v>0</v>
      </c>
      <c r="H374" s="10">
        <v>0</v>
      </c>
      <c r="I374" s="31"/>
      <c r="J374" s="49"/>
    </row>
    <row r="375" spans="1:10" ht="33" customHeight="1" outlineLevel="7" x14ac:dyDescent="0.3">
      <c r="A375" s="12" t="s">
        <v>406</v>
      </c>
      <c r="B375" s="12">
        <v>228</v>
      </c>
      <c r="C375" s="13" t="s">
        <v>121</v>
      </c>
      <c r="D375" s="14" t="s">
        <v>364</v>
      </c>
      <c r="E375" s="13" t="s">
        <v>1</v>
      </c>
      <c r="F375" s="9">
        <f t="shared" ref="F375:F376" si="139">F376</f>
        <v>0</v>
      </c>
      <c r="G375" s="10"/>
      <c r="H375" s="10">
        <f>H376</f>
        <v>0</v>
      </c>
      <c r="I375" s="31"/>
      <c r="J375" s="49"/>
    </row>
    <row r="376" spans="1:10" ht="24" customHeight="1" outlineLevel="7" x14ac:dyDescent="0.3">
      <c r="A376" s="12" t="s">
        <v>18</v>
      </c>
      <c r="B376" s="12">
        <v>228</v>
      </c>
      <c r="C376" s="13" t="s">
        <v>121</v>
      </c>
      <c r="D376" s="14" t="s">
        <v>364</v>
      </c>
      <c r="E376" s="13" t="s">
        <v>19</v>
      </c>
      <c r="F376" s="9">
        <f t="shared" si="139"/>
        <v>0</v>
      </c>
      <c r="G376" s="10"/>
      <c r="H376" s="10">
        <f>H377</f>
        <v>0</v>
      </c>
      <c r="I376" s="31"/>
      <c r="J376" s="49"/>
    </row>
    <row r="377" spans="1:10" ht="15.75" customHeight="1" outlineLevel="7" x14ac:dyDescent="0.3">
      <c r="A377" s="12" t="s">
        <v>20</v>
      </c>
      <c r="B377" s="77">
        <v>228</v>
      </c>
      <c r="C377" s="13" t="s">
        <v>121</v>
      </c>
      <c r="D377" s="14" t="s">
        <v>364</v>
      </c>
      <c r="E377" s="13" t="s">
        <v>21</v>
      </c>
      <c r="F377" s="9">
        <v>0</v>
      </c>
      <c r="G377" s="10"/>
      <c r="H377" s="10">
        <v>0</v>
      </c>
      <c r="I377" s="31"/>
      <c r="J377" s="49"/>
    </row>
    <row r="378" spans="1:10" ht="33" customHeight="1" outlineLevel="7" x14ac:dyDescent="0.3">
      <c r="A378" s="12" t="s">
        <v>407</v>
      </c>
      <c r="B378" s="12">
        <v>228</v>
      </c>
      <c r="C378" s="13" t="s">
        <v>121</v>
      </c>
      <c r="D378" s="14" t="s">
        <v>359</v>
      </c>
      <c r="E378" s="13" t="s">
        <v>1</v>
      </c>
      <c r="F378" s="9">
        <f>F379</f>
        <v>0</v>
      </c>
      <c r="G378" s="10"/>
      <c r="H378" s="10"/>
      <c r="I378" s="31"/>
      <c r="J378" s="49"/>
    </row>
    <row r="379" spans="1:10" ht="22.5" customHeight="1" outlineLevel="7" x14ac:dyDescent="0.3">
      <c r="A379" s="12" t="s">
        <v>18</v>
      </c>
      <c r="B379" s="12">
        <v>228</v>
      </c>
      <c r="C379" s="13" t="s">
        <v>121</v>
      </c>
      <c r="D379" s="14" t="s">
        <v>359</v>
      </c>
      <c r="E379" s="13" t="s">
        <v>19</v>
      </c>
      <c r="F379" s="9">
        <f>F380</f>
        <v>0</v>
      </c>
      <c r="G379" s="10"/>
      <c r="H379" s="10"/>
      <c r="I379" s="31"/>
      <c r="J379" s="49"/>
    </row>
    <row r="380" spans="1:10" ht="24" customHeight="1" outlineLevel="7" x14ac:dyDescent="0.3">
      <c r="A380" s="12" t="s">
        <v>20</v>
      </c>
      <c r="B380" s="77">
        <v>228</v>
      </c>
      <c r="C380" s="13" t="s">
        <v>121</v>
      </c>
      <c r="D380" s="14" t="s">
        <v>359</v>
      </c>
      <c r="E380" s="13" t="s">
        <v>21</v>
      </c>
      <c r="F380" s="9">
        <v>0</v>
      </c>
      <c r="G380" s="10"/>
      <c r="H380" s="10"/>
      <c r="I380" s="31"/>
      <c r="J380" s="49"/>
    </row>
    <row r="381" spans="1:10" ht="32.25" customHeight="1" outlineLevel="7" x14ac:dyDescent="0.3">
      <c r="A381" s="12" t="s">
        <v>408</v>
      </c>
      <c r="B381" s="12">
        <v>228</v>
      </c>
      <c r="C381" s="13" t="s">
        <v>121</v>
      </c>
      <c r="D381" s="14" t="s">
        <v>298</v>
      </c>
      <c r="E381" s="13" t="s">
        <v>1</v>
      </c>
      <c r="F381" s="9">
        <f>F382</f>
        <v>0</v>
      </c>
      <c r="G381" s="10"/>
      <c r="H381" s="10"/>
      <c r="I381" s="31"/>
      <c r="J381" s="49"/>
    </row>
    <row r="382" spans="1:10" ht="25.5" customHeight="1" outlineLevel="7" x14ac:dyDescent="0.3">
      <c r="A382" s="12" t="s">
        <v>18</v>
      </c>
      <c r="B382" s="12">
        <v>228</v>
      </c>
      <c r="C382" s="13" t="s">
        <v>121</v>
      </c>
      <c r="D382" s="14" t="s">
        <v>298</v>
      </c>
      <c r="E382" s="13" t="s">
        <v>19</v>
      </c>
      <c r="F382" s="9">
        <f>F383</f>
        <v>0</v>
      </c>
      <c r="G382" s="10"/>
      <c r="H382" s="10"/>
      <c r="I382" s="31"/>
      <c r="J382" s="49"/>
    </row>
    <row r="383" spans="1:10" ht="26.25" customHeight="1" outlineLevel="7" x14ac:dyDescent="0.3">
      <c r="A383" s="12" t="s">
        <v>20</v>
      </c>
      <c r="B383" s="77">
        <v>228</v>
      </c>
      <c r="C383" s="13" t="s">
        <v>121</v>
      </c>
      <c r="D383" s="14" t="s">
        <v>298</v>
      </c>
      <c r="E383" s="13" t="s">
        <v>21</v>
      </c>
      <c r="F383" s="9">
        <v>0</v>
      </c>
      <c r="G383" s="10"/>
      <c r="H383" s="10"/>
      <c r="I383" s="31"/>
      <c r="J383" s="49"/>
    </row>
    <row r="384" spans="1:10" ht="40.950000000000003" customHeight="1" outlineLevel="5" x14ac:dyDescent="0.3">
      <c r="A384" s="12" t="s">
        <v>409</v>
      </c>
      <c r="B384" s="12">
        <v>228</v>
      </c>
      <c r="C384" s="13" t="s">
        <v>121</v>
      </c>
      <c r="D384" s="14" t="s">
        <v>299</v>
      </c>
      <c r="E384" s="13" t="s">
        <v>1</v>
      </c>
      <c r="F384" s="9">
        <f>F385</f>
        <v>0</v>
      </c>
      <c r="G384" s="9">
        <f t="shared" ref="G384:G385" si="140">G385</f>
        <v>0</v>
      </c>
      <c r="H384" s="9"/>
      <c r="I384" s="31"/>
      <c r="J384" s="49"/>
    </row>
    <row r="385" spans="1:10" ht="26.25" customHeight="1" outlineLevel="6" x14ac:dyDescent="0.3">
      <c r="A385" s="12" t="s">
        <v>18</v>
      </c>
      <c r="B385" s="12">
        <v>228</v>
      </c>
      <c r="C385" s="13" t="s">
        <v>121</v>
      </c>
      <c r="D385" s="14" t="s">
        <v>299</v>
      </c>
      <c r="E385" s="13" t="s">
        <v>19</v>
      </c>
      <c r="F385" s="9">
        <f>F386</f>
        <v>0</v>
      </c>
      <c r="G385" s="9">
        <f t="shared" si="140"/>
        <v>0</v>
      </c>
      <c r="H385" s="9"/>
      <c r="I385" s="31"/>
      <c r="J385" s="49"/>
    </row>
    <row r="386" spans="1:10" ht="26.25" customHeight="1" outlineLevel="7" x14ac:dyDescent="0.3">
      <c r="A386" s="12" t="s">
        <v>20</v>
      </c>
      <c r="B386" s="77">
        <v>228</v>
      </c>
      <c r="C386" s="13" t="s">
        <v>121</v>
      </c>
      <c r="D386" s="14" t="s">
        <v>299</v>
      </c>
      <c r="E386" s="13" t="s">
        <v>21</v>
      </c>
      <c r="F386" s="9">
        <v>0</v>
      </c>
      <c r="G386" s="10">
        <v>0</v>
      </c>
      <c r="H386" s="10"/>
      <c r="I386" s="31"/>
      <c r="J386" s="49"/>
    </row>
    <row r="387" spans="1:10" ht="36" customHeight="1" outlineLevel="7" x14ac:dyDescent="0.3">
      <c r="A387" s="12" t="s">
        <v>410</v>
      </c>
      <c r="B387" s="12">
        <v>228</v>
      </c>
      <c r="C387" s="13" t="s">
        <v>121</v>
      </c>
      <c r="D387" s="14" t="s">
        <v>365</v>
      </c>
      <c r="E387" s="13" t="s">
        <v>1</v>
      </c>
      <c r="F387" s="9">
        <f>F388</f>
        <v>0</v>
      </c>
      <c r="G387" s="10">
        <f t="shared" ref="F387:H388" si="141">G388</f>
        <v>0</v>
      </c>
      <c r="H387" s="10">
        <f t="shared" si="141"/>
        <v>0</v>
      </c>
      <c r="I387" s="31"/>
      <c r="J387" s="49"/>
    </row>
    <row r="388" spans="1:10" ht="21" customHeight="1" outlineLevel="7" x14ac:dyDescent="0.3">
      <c r="A388" s="12" t="s">
        <v>18</v>
      </c>
      <c r="B388" s="12">
        <v>228</v>
      </c>
      <c r="C388" s="13" t="s">
        <v>121</v>
      </c>
      <c r="D388" s="14" t="s">
        <v>365</v>
      </c>
      <c r="E388" s="13" t="s">
        <v>19</v>
      </c>
      <c r="F388" s="9">
        <f t="shared" si="141"/>
        <v>0</v>
      </c>
      <c r="G388" s="10">
        <f t="shared" si="141"/>
        <v>0</v>
      </c>
      <c r="H388" s="10">
        <f t="shared" si="141"/>
        <v>0</v>
      </c>
      <c r="I388" s="31"/>
      <c r="J388" s="49"/>
    </row>
    <row r="389" spans="1:10" ht="21" customHeight="1" outlineLevel="7" x14ac:dyDescent="0.3">
      <c r="A389" s="12" t="s">
        <v>20</v>
      </c>
      <c r="B389" s="77">
        <v>228</v>
      </c>
      <c r="C389" s="13" t="s">
        <v>121</v>
      </c>
      <c r="D389" s="14" t="s">
        <v>365</v>
      </c>
      <c r="E389" s="13" t="s">
        <v>21</v>
      </c>
      <c r="F389" s="9">
        <v>0</v>
      </c>
      <c r="G389" s="10">
        <v>0</v>
      </c>
      <c r="H389" s="10">
        <v>0</v>
      </c>
      <c r="I389" s="31"/>
      <c r="J389" s="49"/>
    </row>
    <row r="390" spans="1:10" ht="33.75" customHeight="1" outlineLevel="7" x14ac:dyDescent="0.3">
      <c r="A390" s="12" t="s">
        <v>411</v>
      </c>
      <c r="B390" s="12">
        <v>228</v>
      </c>
      <c r="C390" s="13" t="s">
        <v>121</v>
      </c>
      <c r="D390" s="14" t="s">
        <v>366</v>
      </c>
      <c r="E390" s="13" t="s">
        <v>1</v>
      </c>
      <c r="F390" s="9">
        <f>F391</f>
        <v>0</v>
      </c>
      <c r="G390" s="10"/>
      <c r="H390" s="10">
        <f>H391</f>
        <v>0</v>
      </c>
      <c r="I390" s="31"/>
      <c r="J390" s="49"/>
    </row>
    <row r="391" spans="1:10" ht="22.5" customHeight="1" outlineLevel="7" x14ac:dyDescent="0.3">
      <c r="A391" s="12" t="s">
        <v>18</v>
      </c>
      <c r="B391" s="12">
        <v>228</v>
      </c>
      <c r="C391" s="13" t="s">
        <v>121</v>
      </c>
      <c r="D391" s="14" t="s">
        <v>366</v>
      </c>
      <c r="E391" s="13" t="s">
        <v>19</v>
      </c>
      <c r="F391" s="9">
        <f>F392</f>
        <v>0</v>
      </c>
      <c r="G391" s="10"/>
      <c r="H391" s="10">
        <f>H392</f>
        <v>0</v>
      </c>
      <c r="I391" s="31"/>
      <c r="J391" s="49"/>
    </row>
    <row r="392" spans="1:10" ht="23.25" customHeight="1" outlineLevel="7" x14ac:dyDescent="0.3">
      <c r="A392" s="12" t="s">
        <v>20</v>
      </c>
      <c r="B392" s="77">
        <v>228</v>
      </c>
      <c r="C392" s="13" t="s">
        <v>121</v>
      </c>
      <c r="D392" s="14" t="s">
        <v>366</v>
      </c>
      <c r="E392" s="13" t="s">
        <v>21</v>
      </c>
      <c r="F392" s="9">
        <v>0</v>
      </c>
      <c r="G392" s="10"/>
      <c r="H392" s="10">
        <v>0</v>
      </c>
      <c r="I392" s="31"/>
      <c r="J392" s="49"/>
    </row>
    <row r="393" spans="1:10" ht="24" customHeight="1" outlineLevel="7" x14ac:dyDescent="0.3">
      <c r="A393" s="12" t="s">
        <v>373</v>
      </c>
      <c r="B393" s="12">
        <v>228</v>
      </c>
      <c r="C393" s="13" t="s">
        <v>121</v>
      </c>
      <c r="D393" s="14">
        <v>1700400000</v>
      </c>
      <c r="E393" s="13" t="s">
        <v>1</v>
      </c>
      <c r="F393" s="9">
        <f>F394+F397</f>
        <v>0</v>
      </c>
      <c r="G393" s="9">
        <f>G400+G403+G406+G412</f>
        <v>3958906.76</v>
      </c>
      <c r="H393" s="9">
        <f>H409+H412+H415</f>
        <v>6676308.3099999996</v>
      </c>
      <c r="I393" s="31"/>
      <c r="J393" s="49"/>
    </row>
    <row r="394" spans="1:10" ht="39" customHeight="1" outlineLevel="7" x14ac:dyDescent="0.3">
      <c r="A394" s="12" t="s">
        <v>412</v>
      </c>
      <c r="B394" s="12">
        <v>228</v>
      </c>
      <c r="C394" s="13" t="s">
        <v>121</v>
      </c>
      <c r="D394" s="14" t="s">
        <v>300</v>
      </c>
      <c r="E394" s="13" t="s">
        <v>1</v>
      </c>
      <c r="F394" s="9">
        <f>F395</f>
        <v>0</v>
      </c>
      <c r="G394" s="10"/>
      <c r="H394" s="10"/>
      <c r="I394" s="31"/>
      <c r="J394" s="49"/>
    </row>
    <row r="395" spans="1:10" ht="23.25" customHeight="1" outlineLevel="7" x14ac:dyDescent="0.3">
      <c r="A395" s="12" t="s">
        <v>18</v>
      </c>
      <c r="B395" s="77">
        <v>228</v>
      </c>
      <c r="C395" s="13" t="s">
        <v>121</v>
      </c>
      <c r="D395" s="14" t="s">
        <v>300</v>
      </c>
      <c r="E395" s="13" t="s">
        <v>19</v>
      </c>
      <c r="F395" s="9">
        <f>F396</f>
        <v>0</v>
      </c>
      <c r="G395" s="10"/>
      <c r="H395" s="10"/>
      <c r="I395" s="31"/>
      <c r="J395" s="49"/>
    </row>
    <row r="396" spans="1:10" ht="23.25" customHeight="1" outlineLevel="7" x14ac:dyDescent="0.3">
      <c r="A396" s="12" t="s">
        <v>20</v>
      </c>
      <c r="B396" s="12">
        <v>228</v>
      </c>
      <c r="C396" s="13" t="s">
        <v>121</v>
      </c>
      <c r="D396" s="14" t="s">
        <v>300</v>
      </c>
      <c r="E396" s="13" t="s">
        <v>21</v>
      </c>
      <c r="F396" s="9">
        <v>0</v>
      </c>
      <c r="G396" s="10"/>
      <c r="H396" s="10"/>
      <c r="I396" s="31"/>
      <c r="J396" s="49"/>
    </row>
    <row r="397" spans="1:10" ht="39.6" customHeight="1" outlineLevel="7" x14ac:dyDescent="0.3">
      <c r="A397" s="12" t="s">
        <v>413</v>
      </c>
      <c r="B397" s="12">
        <v>228</v>
      </c>
      <c r="C397" s="13" t="s">
        <v>121</v>
      </c>
      <c r="D397" s="14" t="s">
        <v>301</v>
      </c>
      <c r="E397" s="13" t="s">
        <v>1</v>
      </c>
      <c r="F397" s="9">
        <f>F398</f>
        <v>0</v>
      </c>
      <c r="G397" s="10"/>
      <c r="H397" s="10"/>
      <c r="I397" s="31"/>
      <c r="J397" s="49"/>
    </row>
    <row r="398" spans="1:10" ht="23.25" customHeight="1" outlineLevel="7" x14ac:dyDescent="0.3">
      <c r="A398" s="12" t="s">
        <v>18</v>
      </c>
      <c r="B398" s="77">
        <v>228</v>
      </c>
      <c r="C398" s="13" t="s">
        <v>121</v>
      </c>
      <c r="D398" s="14" t="s">
        <v>301</v>
      </c>
      <c r="E398" s="13" t="s">
        <v>19</v>
      </c>
      <c r="F398" s="9">
        <f>F399</f>
        <v>0</v>
      </c>
      <c r="G398" s="10"/>
      <c r="H398" s="10"/>
      <c r="I398" s="31"/>
      <c r="J398" s="49"/>
    </row>
    <row r="399" spans="1:10" ht="21.75" customHeight="1" outlineLevel="7" x14ac:dyDescent="0.3">
      <c r="A399" s="12" t="s">
        <v>20</v>
      </c>
      <c r="B399" s="12">
        <v>228</v>
      </c>
      <c r="C399" s="13" t="s">
        <v>121</v>
      </c>
      <c r="D399" s="14" t="s">
        <v>301</v>
      </c>
      <c r="E399" s="13" t="s">
        <v>21</v>
      </c>
      <c r="F399" s="9">
        <v>0</v>
      </c>
      <c r="G399" s="10"/>
      <c r="H399" s="10"/>
      <c r="I399" s="31"/>
      <c r="J399" s="49"/>
    </row>
    <row r="400" spans="1:10" ht="34.5" customHeight="1" outlineLevel="7" x14ac:dyDescent="0.3">
      <c r="A400" s="12" t="s">
        <v>414</v>
      </c>
      <c r="B400" s="12">
        <v>228</v>
      </c>
      <c r="C400" s="13" t="s">
        <v>121</v>
      </c>
      <c r="D400" s="14" t="s">
        <v>367</v>
      </c>
      <c r="E400" s="13" t="s">
        <v>1</v>
      </c>
      <c r="F400" s="9">
        <f>F401</f>
        <v>0</v>
      </c>
      <c r="G400" s="10">
        <f>G401</f>
        <v>0</v>
      </c>
      <c r="H400" s="10"/>
      <c r="I400" s="31"/>
      <c r="J400" s="49"/>
    </row>
    <row r="401" spans="1:10" ht="19.5" customHeight="1" outlineLevel="7" x14ac:dyDescent="0.3">
      <c r="A401" s="12" t="s">
        <v>18</v>
      </c>
      <c r="B401" s="77">
        <v>228</v>
      </c>
      <c r="C401" s="13" t="s">
        <v>121</v>
      </c>
      <c r="D401" s="14" t="s">
        <v>367</v>
      </c>
      <c r="E401" s="13" t="s">
        <v>19</v>
      </c>
      <c r="F401" s="9">
        <f>F402</f>
        <v>0</v>
      </c>
      <c r="G401" s="10">
        <f>G402</f>
        <v>0</v>
      </c>
      <c r="H401" s="10"/>
      <c r="I401" s="31"/>
      <c r="J401" s="49"/>
    </row>
    <row r="402" spans="1:10" ht="22.5" customHeight="1" outlineLevel="7" x14ac:dyDescent="0.3">
      <c r="A402" s="12" t="s">
        <v>20</v>
      </c>
      <c r="B402" s="12">
        <v>228</v>
      </c>
      <c r="C402" s="13" t="s">
        <v>121</v>
      </c>
      <c r="D402" s="14" t="s">
        <v>367</v>
      </c>
      <c r="E402" s="13" t="s">
        <v>21</v>
      </c>
      <c r="F402" s="9">
        <v>0</v>
      </c>
      <c r="G402" s="10">
        <v>0</v>
      </c>
      <c r="H402" s="10"/>
      <c r="I402" s="31"/>
      <c r="J402" s="49"/>
    </row>
    <row r="403" spans="1:10" ht="36" customHeight="1" outlineLevel="7" x14ac:dyDescent="0.3">
      <c r="A403" s="12" t="s">
        <v>415</v>
      </c>
      <c r="B403" s="12">
        <v>228</v>
      </c>
      <c r="C403" s="13" t="s">
        <v>121</v>
      </c>
      <c r="D403" s="14" t="s">
        <v>368</v>
      </c>
      <c r="E403" s="13" t="s">
        <v>1</v>
      </c>
      <c r="F403" s="9">
        <f>F404</f>
        <v>0</v>
      </c>
      <c r="G403" s="10">
        <f>G404</f>
        <v>0</v>
      </c>
      <c r="H403" s="10"/>
      <c r="I403" s="31"/>
      <c r="J403" s="49"/>
    </row>
    <row r="404" spans="1:10" ht="22.5" customHeight="1" outlineLevel="7" x14ac:dyDescent="0.3">
      <c r="A404" s="12" t="s">
        <v>18</v>
      </c>
      <c r="B404" s="77">
        <v>228</v>
      </c>
      <c r="C404" s="13" t="s">
        <v>121</v>
      </c>
      <c r="D404" s="14" t="s">
        <v>368</v>
      </c>
      <c r="E404" s="13" t="s">
        <v>19</v>
      </c>
      <c r="F404" s="9">
        <f>F405</f>
        <v>0</v>
      </c>
      <c r="G404" s="10">
        <f>G405</f>
        <v>0</v>
      </c>
      <c r="H404" s="10"/>
      <c r="I404" s="31"/>
      <c r="J404" s="49"/>
    </row>
    <row r="405" spans="1:10" ht="22.5" customHeight="1" outlineLevel="7" x14ac:dyDescent="0.3">
      <c r="A405" s="12" t="s">
        <v>20</v>
      </c>
      <c r="B405" s="12">
        <v>228</v>
      </c>
      <c r="C405" s="13" t="s">
        <v>121</v>
      </c>
      <c r="D405" s="14" t="s">
        <v>368</v>
      </c>
      <c r="E405" s="13" t="s">
        <v>21</v>
      </c>
      <c r="F405" s="9">
        <v>0</v>
      </c>
      <c r="G405" s="10">
        <v>0</v>
      </c>
      <c r="H405" s="10"/>
      <c r="I405" s="31"/>
      <c r="J405" s="49"/>
    </row>
    <row r="406" spans="1:10" ht="30.75" customHeight="1" outlineLevel="7" x14ac:dyDescent="0.3">
      <c r="A406" s="12" t="s">
        <v>416</v>
      </c>
      <c r="B406" s="12">
        <v>228</v>
      </c>
      <c r="C406" s="13" t="s">
        <v>121</v>
      </c>
      <c r="D406" s="14" t="s">
        <v>369</v>
      </c>
      <c r="E406" s="13" t="s">
        <v>1</v>
      </c>
      <c r="F406" s="9">
        <f>F407</f>
        <v>0</v>
      </c>
      <c r="G406" s="10">
        <f>G407</f>
        <v>1892659.28</v>
      </c>
      <c r="H406" s="10"/>
      <c r="I406" s="31"/>
      <c r="J406" s="49"/>
    </row>
    <row r="407" spans="1:10" ht="21.75" customHeight="1" outlineLevel="7" x14ac:dyDescent="0.3">
      <c r="A407" s="12" t="s">
        <v>18</v>
      </c>
      <c r="B407" s="77">
        <v>228</v>
      </c>
      <c r="C407" s="13" t="s">
        <v>121</v>
      </c>
      <c r="D407" s="14" t="s">
        <v>369</v>
      </c>
      <c r="E407" s="13" t="s">
        <v>19</v>
      </c>
      <c r="F407" s="9">
        <f>F408</f>
        <v>0</v>
      </c>
      <c r="G407" s="10">
        <f>G408</f>
        <v>1892659.28</v>
      </c>
      <c r="H407" s="10"/>
      <c r="I407" s="31"/>
      <c r="J407" s="49"/>
    </row>
    <row r="408" spans="1:10" ht="24" customHeight="1" outlineLevel="7" x14ac:dyDescent="0.3">
      <c r="A408" s="12" t="s">
        <v>20</v>
      </c>
      <c r="B408" s="12">
        <v>228</v>
      </c>
      <c r="C408" s="13" t="s">
        <v>121</v>
      </c>
      <c r="D408" s="14" t="s">
        <v>369</v>
      </c>
      <c r="E408" s="13" t="s">
        <v>21</v>
      </c>
      <c r="F408" s="9">
        <v>0</v>
      </c>
      <c r="G408" s="10">
        <v>1892659.28</v>
      </c>
      <c r="H408" s="10"/>
      <c r="I408" s="31"/>
      <c r="J408" s="49"/>
    </row>
    <row r="409" spans="1:10" ht="33.75" customHeight="1" outlineLevel="7" x14ac:dyDescent="0.3">
      <c r="A409" s="12" t="s">
        <v>487</v>
      </c>
      <c r="B409" s="12">
        <v>228</v>
      </c>
      <c r="C409" s="13" t="s">
        <v>121</v>
      </c>
      <c r="D409" s="14" t="s">
        <v>370</v>
      </c>
      <c r="E409" s="13" t="s">
        <v>1</v>
      </c>
      <c r="F409" s="9">
        <f>F410</f>
        <v>0</v>
      </c>
      <c r="G409" s="10"/>
      <c r="H409" s="10">
        <f>H410</f>
        <v>5462374.6699999999</v>
      </c>
      <c r="I409" s="31"/>
      <c r="J409" s="49"/>
    </row>
    <row r="410" spans="1:10" ht="24.75" customHeight="1" outlineLevel="7" x14ac:dyDescent="0.3">
      <c r="A410" s="12" t="s">
        <v>18</v>
      </c>
      <c r="B410" s="77">
        <v>228</v>
      </c>
      <c r="C410" s="13" t="s">
        <v>121</v>
      </c>
      <c r="D410" s="14" t="s">
        <v>370</v>
      </c>
      <c r="E410" s="13" t="s">
        <v>19</v>
      </c>
      <c r="F410" s="9">
        <f>F411</f>
        <v>0</v>
      </c>
      <c r="G410" s="10"/>
      <c r="H410" s="10">
        <f>H411</f>
        <v>5462374.6699999999</v>
      </c>
      <c r="I410" s="31"/>
      <c r="J410" s="49"/>
    </row>
    <row r="411" spans="1:10" ht="23.25" customHeight="1" outlineLevel="7" x14ac:dyDescent="0.3">
      <c r="A411" s="12" t="s">
        <v>20</v>
      </c>
      <c r="B411" s="12">
        <v>228</v>
      </c>
      <c r="C411" s="13" t="s">
        <v>121</v>
      </c>
      <c r="D411" s="14" t="s">
        <v>370</v>
      </c>
      <c r="E411" s="13" t="s">
        <v>21</v>
      </c>
      <c r="F411" s="9">
        <v>0</v>
      </c>
      <c r="G411" s="10"/>
      <c r="H411" s="10">
        <v>5462374.6699999999</v>
      </c>
      <c r="I411" s="31"/>
      <c r="J411" s="49"/>
    </row>
    <row r="412" spans="1:10" ht="33" customHeight="1" outlineLevel="7" x14ac:dyDescent="0.3">
      <c r="A412" s="12" t="s">
        <v>417</v>
      </c>
      <c r="B412" s="12">
        <v>228</v>
      </c>
      <c r="C412" s="13" t="s">
        <v>121</v>
      </c>
      <c r="D412" s="14" t="s">
        <v>371</v>
      </c>
      <c r="E412" s="13" t="s">
        <v>1</v>
      </c>
      <c r="F412" s="9">
        <f>F413</f>
        <v>0</v>
      </c>
      <c r="G412" s="9">
        <f t="shared" ref="G412" si="142">G413</f>
        <v>2066247.48</v>
      </c>
      <c r="H412" s="9">
        <f>H413</f>
        <v>0</v>
      </c>
      <c r="I412" s="31"/>
      <c r="J412" s="49"/>
    </row>
    <row r="413" spans="1:10" ht="24" customHeight="1" outlineLevel="7" x14ac:dyDescent="0.3">
      <c r="A413" s="12" t="s">
        <v>18</v>
      </c>
      <c r="B413" s="77">
        <v>228</v>
      </c>
      <c r="C413" s="13" t="s">
        <v>121</v>
      </c>
      <c r="D413" s="14" t="s">
        <v>371</v>
      </c>
      <c r="E413" s="13" t="s">
        <v>19</v>
      </c>
      <c r="F413" s="9">
        <f>F414</f>
        <v>0</v>
      </c>
      <c r="G413" s="9">
        <f t="shared" ref="G413" si="143">G414</f>
        <v>2066247.48</v>
      </c>
      <c r="H413" s="9">
        <f>H414</f>
        <v>0</v>
      </c>
      <c r="I413" s="31"/>
      <c r="J413" s="49"/>
    </row>
    <row r="414" spans="1:10" ht="24.75" customHeight="1" outlineLevel="7" x14ac:dyDescent="0.3">
      <c r="A414" s="12" t="s">
        <v>20</v>
      </c>
      <c r="B414" s="12">
        <v>228</v>
      </c>
      <c r="C414" s="13" t="s">
        <v>121</v>
      </c>
      <c r="D414" s="14" t="s">
        <v>371</v>
      </c>
      <c r="E414" s="13" t="s">
        <v>21</v>
      </c>
      <c r="F414" s="9">
        <v>0</v>
      </c>
      <c r="G414" s="10">
        <v>2066247.48</v>
      </c>
      <c r="H414" s="10">
        <v>0</v>
      </c>
      <c r="I414" s="31"/>
      <c r="J414" s="49"/>
    </row>
    <row r="415" spans="1:10" ht="34.5" customHeight="1" outlineLevel="7" x14ac:dyDescent="0.3">
      <c r="A415" s="12" t="s">
        <v>418</v>
      </c>
      <c r="B415" s="12">
        <v>228</v>
      </c>
      <c r="C415" s="13" t="s">
        <v>121</v>
      </c>
      <c r="D415" s="14" t="s">
        <v>372</v>
      </c>
      <c r="E415" s="13" t="s">
        <v>1</v>
      </c>
      <c r="F415" s="9">
        <f>F416</f>
        <v>0</v>
      </c>
      <c r="G415" s="9">
        <f t="shared" ref="G415:G416" si="144">G416</f>
        <v>0</v>
      </c>
      <c r="H415" s="9">
        <f>H416</f>
        <v>1213933.6399999999</v>
      </c>
      <c r="I415" s="31"/>
      <c r="J415" s="49"/>
    </row>
    <row r="416" spans="1:10" ht="18" customHeight="1" outlineLevel="7" x14ac:dyDescent="0.3">
      <c r="A416" s="12" t="s">
        <v>18</v>
      </c>
      <c r="B416" s="77">
        <v>228</v>
      </c>
      <c r="C416" s="13" t="s">
        <v>121</v>
      </c>
      <c r="D416" s="14" t="s">
        <v>372</v>
      </c>
      <c r="E416" s="13" t="s">
        <v>19</v>
      </c>
      <c r="F416" s="9">
        <f>F417</f>
        <v>0</v>
      </c>
      <c r="G416" s="9">
        <f t="shared" si="144"/>
        <v>0</v>
      </c>
      <c r="H416" s="9">
        <f>H417</f>
        <v>1213933.6399999999</v>
      </c>
      <c r="I416" s="31"/>
      <c r="J416" s="49"/>
    </row>
    <row r="417" spans="1:10" ht="22.5" customHeight="1" outlineLevel="7" x14ac:dyDescent="0.3">
      <c r="A417" s="12" t="s">
        <v>20</v>
      </c>
      <c r="B417" s="12">
        <v>228</v>
      </c>
      <c r="C417" s="13" t="s">
        <v>121</v>
      </c>
      <c r="D417" s="14" t="s">
        <v>372</v>
      </c>
      <c r="E417" s="13" t="s">
        <v>21</v>
      </c>
      <c r="F417" s="9">
        <v>0</v>
      </c>
      <c r="G417" s="10">
        <v>0</v>
      </c>
      <c r="H417" s="10">
        <v>1213933.6399999999</v>
      </c>
      <c r="I417" s="31"/>
      <c r="J417" s="49"/>
    </row>
    <row r="418" spans="1:10" ht="22.5" customHeight="1" outlineLevel="7" x14ac:dyDescent="0.3">
      <c r="A418" s="12" t="s">
        <v>477</v>
      </c>
      <c r="B418" s="12">
        <v>228</v>
      </c>
      <c r="C418" s="13" t="s">
        <v>121</v>
      </c>
      <c r="D418" s="14">
        <v>1700500000</v>
      </c>
      <c r="E418" s="13" t="s">
        <v>1</v>
      </c>
      <c r="F418" s="9">
        <f>F419+F422</f>
        <v>75757.58</v>
      </c>
      <c r="G418" s="9">
        <f t="shared" ref="G418:H418" si="145">G419+G422</f>
        <v>75757.58</v>
      </c>
      <c r="H418" s="9">
        <f t="shared" si="145"/>
        <v>75757.58</v>
      </c>
      <c r="I418" s="31"/>
      <c r="J418" s="49"/>
    </row>
    <row r="419" spans="1:10" ht="31.2" outlineLevel="7" x14ac:dyDescent="0.3">
      <c r="A419" s="12" t="s">
        <v>475</v>
      </c>
      <c r="B419" s="12">
        <v>228</v>
      </c>
      <c r="C419" s="13" t="s">
        <v>121</v>
      </c>
      <c r="D419" s="14" t="s">
        <v>478</v>
      </c>
      <c r="E419" s="14" t="s">
        <v>1</v>
      </c>
      <c r="F419" s="9">
        <f>F420</f>
        <v>15151.52</v>
      </c>
      <c r="G419" s="9">
        <f t="shared" ref="G419:H419" si="146">G420</f>
        <v>15151.52</v>
      </c>
      <c r="H419" s="9">
        <f t="shared" si="146"/>
        <v>15151.52</v>
      </c>
      <c r="I419" s="31"/>
      <c r="J419" s="49"/>
    </row>
    <row r="420" spans="1:10" ht="19.5" customHeight="1" outlineLevel="7" x14ac:dyDescent="0.3">
      <c r="A420" s="12" t="s">
        <v>18</v>
      </c>
      <c r="B420" s="77">
        <v>228</v>
      </c>
      <c r="C420" s="13" t="s">
        <v>121</v>
      </c>
      <c r="D420" s="14" t="s">
        <v>478</v>
      </c>
      <c r="E420" s="14">
        <v>200</v>
      </c>
      <c r="F420" s="9">
        <f>F421</f>
        <v>15151.52</v>
      </c>
      <c r="G420" s="9">
        <f t="shared" ref="G420:H420" si="147">G421</f>
        <v>15151.52</v>
      </c>
      <c r="H420" s="9">
        <f t="shared" si="147"/>
        <v>15151.52</v>
      </c>
      <c r="I420" s="31"/>
      <c r="J420" s="49"/>
    </row>
    <row r="421" spans="1:10" ht="17.25" customHeight="1" outlineLevel="7" x14ac:dyDescent="0.3">
      <c r="A421" s="12" t="s">
        <v>20</v>
      </c>
      <c r="B421" s="12">
        <v>228</v>
      </c>
      <c r="C421" s="13" t="s">
        <v>121</v>
      </c>
      <c r="D421" s="14" t="s">
        <v>478</v>
      </c>
      <c r="E421" s="14" t="s">
        <v>21</v>
      </c>
      <c r="F421" s="9">
        <v>15151.52</v>
      </c>
      <c r="G421" s="10">
        <v>15151.52</v>
      </c>
      <c r="H421" s="10">
        <v>15151.52</v>
      </c>
      <c r="I421" s="31"/>
      <c r="J421" s="49"/>
    </row>
    <row r="422" spans="1:10" ht="34.5" customHeight="1" outlineLevel="7" x14ac:dyDescent="0.3">
      <c r="A422" s="12" t="s">
        <v>476</v>
      </c>
      <c r="B422" s="12">
        <v>228</v>
      </c>
      <c r="C422" s="13" t="s">
        <v>121</v>
      </c>
      <c r="D422" s="14" t="s">
        <v>479</v>
      </c>
      <c r="E422" s="14" t="s">
        <v>1</v>
      </c>
      <c r="F422" s="9">
        <f>F423</f>
        <v>60606.06</v>
      </c>
      <c r="G422" s="9">
        <f t="shared" ref="G422:H422" si="148">G423</f>
        <v>60606.06</v>
      </c>
      <c r="H422" s="9">
        <f t="shared" si="148"/>
        <v>60606.06</v>
      </c>
      <c r="I422" s="31"/>
      <c r="J422" s="49"/>
    </row>
    <row r="423" spans="1:10" ht="17.25" customHeight="1" outlineLevel="7" x14ac:dyDescent="0.3">
      <c r="A423" s="12" t="s">
        <v>18</v>
      </c>
      <c r="B423" s="77">
        <v>228</v>
      </c>
      <c r="C423" s="13" t="s">
        <v>121</v>
      </c>
      <c r="D423" s="14" t="s">
        <v>479</v>
      </c>
      <c r="E423" s="14">
        <v>200</v>
      </c>
      <c r="F423" s="9">
        <f>F424</f>
        <v>60606.06</v>
      </c>
      <c r="G423" s="9">
        <f t="shared" ref="G423:H423" si="149">G424</f>
        <v>60606.06</v>
      </c>
      <c r="H423" s="9">
        <f t="shared" si="149"/>
        <v>60606.06</v>
      </c>
      <c r="I423" s="31"/>
      <c r="J423" s="49"/>
    </row>
    <row r="424" spans="1:10" ht="17.25" customHeight="1" outlineLevel="7" x14ac:dyDescent="0.3">
      <c r="A424" s="12" t="s">
        <v>20</v>
      </c>
      <c r="B424" s="12">
        <v>228</v>
      </c>
      <c r="C424" s="13" t="s">
        <v>121</v>
      </c>
      <c r="D424" s="14" t="s">
        <v>479</v>
      </c>
      <c r="E424" s="14" t="s">
        <v>21</v>
      </c>
      <c r="F424" s="9">
        <v>60606.06</v>
      </c>
      <c r="G424" s="10">
        <v>60606.06</v>
      </c>
      <c r="H424" s="10">
        <v>60606.06</v>
      </c>
      <c r="I424" s="31"/>
      <c r="J424" s="49"/>
    </row>
    <row r="425" spans="1:10" ht="33.75" customHeight="1" outlineLevel="7" x14ac:dyDescent="0.3">
      <c r="A425" s="12" t="s">
        <v>347</v>
      </c>
      <c r="B425" s="12">
        <v>228</v>
      </c>
      <c r="C425" s="13" t="s">
        <v>121</v>
      </c>
      <c r="D425" s="14">
        <v>1400000000</v>
      </c>
      <c r="E425" s="13" t="s">
        <v>1</v>
      </c>
      <c r="F425" s="9">
        <f>F426+F430</f>
        <v>2708192.6</v>
      </c>
      <c r="G425" s="9">
        <f t="shared" ref="G425:H426" si="150">G426</f>
        <v>0</v>
      </c>
      <c r="H425" s="9">
        <f t="shared" si="150"/>
        <v>0</v>
      </c>
      <c r="I425" s="31"/>
      <c r="J425" s="49"/>
    </row>
    <row r="426" spans="1:10" ht="28.2" customHeight="1" outlineLevel="7" x14ac:dyDescent="0.3">
      <c r="A426" s="12" t="s">
        <v>348</v>
      </c>
      <c r="B426" s="77">
        <v>228</v>
      </c>
      <c r="C426" s="13" t="s">
        <v>121</v>
      </c>
      <c r="D426" s="14">
        <v>1400100000</v>
      </c>
      <c r="E426" s="13" t="s">
        <v>1</v>
      </c>
      <c r="F426" s="9">
        <f>F427</f>
        <v>2708192.6</v>
      </c>
      <c r="G426" s="9">
        <f t="shared" si="150"/>
        <v>0</v>
      </c>
      <c r="H426" s="9">
        <f t="shared" si="150"/>
        <v>0</v>
      </c>
      <c r="I426" s="31"/>
      <c r="J426" s="49"/>
    </row>
    <row r="427" spans="1:10" ht="65.25" customHeight="1" outlineLevel="7" x14ac:dyDescent="0.3">
      <c r="A427" s="12" t="s">
        <v>404</v>
      </c>
      <c r="B427" s="12">
        <v>228</v>
      </c>
      <c r="C427" s="13" t="s">
        <v>121</v>
      </c>
      <c r="D427" s="14" t="s">
        <v>349</v>
      </c>
      <c r="E427" s="13" t="s">
        <v>1</v>
      </c>
      <c r="F427" s="9">
        <f>F428</f>
        <v>2708192.6</v>
      </c>
      <c r="G427" s="10">
        <v>0</v>
      </c>
      <c r="H427" s="10">
        <f>H428</f>
        <v>0</v>
      </c>
      <c r="I427" s="31"/>
      <c r="J427" s="49"/>
    </row>
    <row r="428" spans="1:10" ht="22.2" customHeight="1" outlineLevel="7" x14ac:dyDescent="0.3">
      <c r="A428" s="12" t="s">
        <v>18</v>
      </c>
      <c r="B428" s="12">
        <v>228</v>
      </c>
      <c r="C428" s="13" t="s">
        <v>121</v>
      </c>
      <c r="D428" s="14" t="s">
        <v>349</v>
      </c>
      <c r="E428" s="13" t="s">
        <v>19</v>
      </c>
      <c r="F428" s="9">
        <f>F429</f>
        <v>2708192.6</v>
      </c>
      <c r="G428" s="10">
        <v>0</v>
      </c>
      <c r="H428" s="10">
        <f>H429</f>
        <v>0</v>
      </c>
      <c r="I428" s="31"/>
      <c r="J428" s="49"/>
    </row>
    <row r="429" spans="1:10" ht="21" customHeight="1" outlineLevel="7" x14ac:dyDescent="0.3">
      <c r="A429" s="12" t="s">
        <v>20</v>
      </c>
      <c r="B429" s="77">
        <v>228</v>
      </c>
      <c r="C429" s="13" t="s">
        <v>121</v>
      </c>
      <c r="D429" s="14" t="s">
        <v>349</v>
      </c>
      <c r="E429" s="13" t="s">
        <v>21</v>
      </c>
      <c r="F429" s="9">
        <v>2708192.6</v>
      </c>
      <c r="G429" s="10">
        <v>0</v>
      </c>
      <c r="H429" s="10">
        <v>0</v>
      </c>
      <c r="I429" s="31"/>
      <c r="J429" s="49"/>
    </row>
    <row r="430" spans="1:10" ht="24" customHeight="1" outlineLevel="7" x14ac:dyDescent="0.3">
      <c r="A430" s="12" t="s">
        <v>381</v>
      </c>
      <c r="B430" s="12">
        <v>228</v>
      </c>
      <c r="C430" s="13" t="s">
        <v>121</v>
      </c>
      <c r="D430" s="14">
        <v>1400200000</v>
      </c>
      <c r="E430" s="13" t="s">
        <v>1</v>
      </c>
      <c r="F430" s="9">
        <f>F431</f>
        <v>0</v>
      </c>
      <c r="G430" s="10"/>
      <c r="H430" s="10"/>
      <c r="I430" s="31"/>
      <c r="J430" s="49"/>
    </row>
    <row r="431" spans="1:10" ht="24" customHeight="1" outlineLevel="7" x14ac:dyDescent="0.3">
      <c r="A431" s="12" t="s">
        <v>382</v>
      </c>
      <c r="B431" s="12">
        <v>228</v>
      </c>
      <c r="C431" s="13" t="s">
        <v>121</v>
      </c>
      <c r="D431" s="14">
        <v>1400214003</v>
      </c>
      <c r="E431" s="13" t="s">
        <v>1</v>
      </c>
      <c r="F431" s="9">
        <f>F432</f>
        <v>0</v>
      </c>
      <c r="G431" s="10"/>
      <c r="H431" s="10"/>
      <c r="I431" s="31"/>
      <c r="J431" s="49"/>
    </row>
    <row r="432" spans="1:10" ht="21" customHeight="1" outlineLevel="7" x14ac:dyDescent="0.3">
      <c r="A432" s="12" t="s">
        <v>18</v>
      </c>
      <c r="B432" s="77">
        <v>228</v>
      </c>
      <c r="C432" s="13" t="s">
        <v>121</v>
      </c>
      <c r="D432" s="14">
        <v>1400214003</v>
      </c>
      <c r="E432" s="13" t="s">
        <v>19</v>
      </c>
      <c r="F432" s="9">
        <f>F433</f>
        <v>0</v>
      </c>
      <c r="G432" s="10"/>
      <c r="H432" s="10"/>
      <c r="I432" s="31"/>
      <c r="J432" s="49"/>
    </row>
    <row r="433" spans="1:10" ht="21" customHeight="1" outlineLevel="7" x14ac:dyDescent="0.3">
      <c r="A433" s="12" t="s">
        <v>20</v>
      </c>
      <c r="B433" s="12">
        <v>228</v>
      </c>
      <c r="C433" s="13" t="s">
        <v>121</v>
      </c>
      <c r="D433" s="14">
        <v>1400214003</v>
      </c>
      <c r="E433" s="13" t="s">
        <v>21</v>
      </c>
      <c r="F433" s="9">
        <v>0</v>
      </c>
      <c r="G433" s="10"/>
      <c r="H433" s="10"/>
      <c r="I433" s="31"/>
      <c r="J433" s="49"/>
    </row>
    <row r="434" spans="1:10" ht="21" customHeight="1" outlineLevel="7" x14ac:dyDescent="0.3">
      <c r="A434" s="12" t="s">
        <v>6</v>
      </c>
      <c r="B434" s="12">
        <v>228</v>
      </c>
      <c r="C434" s="13" t="s">
        <v>121</v>
      </c>
      <c r="D434" s="14" t="s">
        <v>7</v>
      </c>
      <c r="E434" s="13" t="s">
        <v>1</v>
      </c>
      <c r="F434" s="9">
        <f>F435</f>
        <v>0</v>
      </c>
      <c r="G434" s="10"/>
      <c r="H434" s="10"/>
      <c r="I434" s="31"/>
      <c r="J434" s="49"/>
    </row>
    <row r="435" spans="1:10" ht="21" customHeight="1" outlineLevel="7" x14ac:dyDescent="0.3">
      <c r="A435" s="12" t="s">
        <v>449</v>
      </c>
      <c r="B435" s="77">
        <v>228</v>
      </c>
      <c r="C435" s="13" t="s">
        <v>121</v>
      </c>
      <c r="D435" s="14" t="s">
        <v>9</v>
      </c>
      <c r="E435" s="13" t="s">
        <v>1</v>
      </c>
      <c r="F435" s="9">
        <f>F436</f>
        <v>0</v>
      </c>
      <c r="G435" s="10"/>
      <c r="H435" s="10"/>
      <c r="I435" s="31"/>
      <c r="J435" s="49"/>
    </row>
    <row r="436" spans="1:10" ht="56.4" customHeight="1" outlineLevel="7" x14ac:dyDescent="0.3">
      <c r="A436" s="12" t="s">
        <v>455</v>
      </c>
      <c r="B436" s="12">
        <v>228</v>
      </c>
      <c r="C436" s="13" t="s">
        <v>121</v>
      </c>
      <c r="D436" s="14">
        <v>9999994030</v>
      </c>
      <c r="E436" s="13" t="s">
        <v>1</v>
      </c>
      <c r="F436" s="9">
        <f>F437</f>
        <v>0</v>
      </c>
      <c r="G436" s="10"/>
      <c r="H436" s="10"/>
      <c r="I436" s="31"/>
      <c r="J436" s="49"/>
    </row>
    <row r="437" spans="1:10" ht="21" customHeight="1" outlineLevel="7" x14ac:dyDescent="0.3">
      <c r="A437" s="12" t="s">
        <v>18</v>
      </c>
      <c r="B437" s="12">
        <v>228</v>
      </c>
      <c r="C437" s="13" t="s">
        <v>121</v>
      </c>
      <c r="D437" s="14">
        <v>9999994030</v>
      </c>
      <c r="E437" s="13" t="s">
        <v>19</v>
      </c>
      <c r="F437" s="9">
        <f>F438</f>
        <v>0</v>
      </c>
      <c r="G437" s="10"/>
      <c r="H437" s="10"/>
      <c r="I437" s="31"/>
      <c r="J437" s="49"/>
    </row>
    <row r="438" spans="1:10" ht="21" customHeight="1" outlineLevel="7" x14ac:dyDescent="0.3">
      <c r="A438" s="12" t="s">
        <v>20</v>
      </c>
      <c r="B438" s="77">
        <v>228</v>
      </c>
      <c r="C438" s="13" t="s">
        <v>121</v>
      </c>
      <c r="D438" s="14">
        <v>9999994030</v>
      </c>
      <c r="E438" s="13" t="s">
        <v>21</v>
      </c>
      <c r="F438" s="9">
        <v>0</v>
      </c>
      <c r="G438" s="10"/>
      <c r="H438" s="10"/>
      <c r="I438" s="31"/>
      <c r="J438" s="49"/>
    </row>
    <row r="439" spans="1:10" ht="22.95" customHeight="1" outlineLevel="2" x14ac:dyDescent="0.3">
      <c r="A439" s="12" t="s">
        <v>130</v>
      </c>
      <c r="B439" s="12">
        <v>228</v>
      </c>
      <c r="C439" s="13" t="s">
        <v>131</v>
      </c>
      <c r="D439" s="14" t="s">
        <v>0</v>
      </c>
      <c r="E439" s="13" t="s">
        <v>1</v>
      </c>
      <c r="F439" s="9">
        <f t="shared" ref="F439:H440" si="151">F440</f>
        <v>62747.74</v>
      </c>
      <c r="G439" s="9">
        <f t="shared" si="151"/>
        <v>65257.64</v>
      </c>
      <c r="H439" s="9">
        <f t="shared" si="151"/>
        <v>67867.95</v>
      </c>
      <c r="I439" s="31"/>
      <c r="J439" s="49"/>
    </row>
    <row r="440" spans="1:10" ht="21" customHeight="1" outlineLevel="3" x14ac:dyDescent="0.3">
      <c r="A440" s="12" t="s">
        <v>6</v>
      </c>
      <c r="B440" s="12">
        <v>228</v>
      </c>
      <c r="C440" s="13" t="s">
        <v>131</v>
      </c>
      <c r="D440" s="14" t="s">
        <v>7</v>
      </c>
      <c r="E440" s="13" t="s">
        <v>1</v>
      </c>
      <c r="F440" s="9">
        <f t="shared" si="151"/>
        <v>62747.74</v>
      </c>
      <c r="G440" s="9">
        <f t="shared" si="151"/>
        <v>65257.64</v>
      </c>
      <c r="H440" s="9">
        <f t="shared" si="151"/>
        <v>67867.95</v>
      </c>
      <c r="I440" s="31"/>
      <c r="J440" s="49"/>
    </row>
    <row r="441" spans="1:10" ht="20.25" customHeight="1" outlineLevel="4" x14ac:dyDescent="0.3">
      <c r="A441" s="12" t="s">
        <v>8</v>
      </c>
      <c r="B441" s="77">
        <v>228</v>
      </c>
      <c r="C441" s="13" t="s">
        <v>131</v>
      </c>
      <c r="D441" s="14" t="s">
        <v>9</v>
      </c>
      <c r="E441" s="13" t="s">
        <v>1</v>
      </c>
      <c r="F441" s="9">
        <f>F442</f>
        <v>62747.74</v>
      </c>
      <c r="G441" s="9">
        <f t="shared" ref="G441:H442" si="152">G442</f>
        <v>65257.64</v>
      </c>
      <c r="H441" s="9">
        <f t="shared" si="152"/>
        <v>67867.95</v>
      </c>
      <c r="I441" s="31"/>
      <c r="J441" s="49"/>
    </row>
    <row r="442" spans="1:10" ht="46.8" outlineLevel="5" x14ac:dyDescent="0.3">
      <c r="A442" s="12" t="s">
        <v>132</v>
      </c>
      <c r="B442" s="12">
        <v>228</v>
      </c>
      <c r="C442" s="13" t="s">
        <v>131</v>
      </c>
      <c r="D442" s="14" t="s">
        <v>133</v>
      </c>
      <c r="E442" s="13" t="s">
        <v>1</v>
      </c>
      <c r="F442" s="9">
        <f>F443</f>
        <v>62747.74</v>
      </c>
      <c r="G442" s="9">
        <f t="shared" si="152"/>
        <v>65257.64</v>
      </c>
      <c r="H442" s="9">
        <f t="shared" si="152"/>
        <v>67867.95</v>
      </c>
      <c r="I442" s="31"/>
      <c r="J442" s="49"/>
    </row>
    <row r="443" spans="1:10" ht="49.5" customHeight="1" outlineLevel="6" x14ac:dyDescent="0.3">
      <c r="A443" s="12" t="s">
        <v>12</v>
      </c>
      <c r="B443" s="12">
        <v>228</v>
      </c>
      <c r="C443" s="13" t="s">
        <v>131</v>
      </c>
      <c r="D443" s="14" t="s">
        <v>133</v>
      </c>
      <c r="E443" s="13" t="s">
        <v>13</v>
      </c>
      <c r="F443" s="9">
        <f>F444</f>
        <v>62747.74</v>
      </c>
      <c r="G443" s="9">
        <f t="shared" ref="G443:H443" si="153">G444</f>
        <v>65257.64</v>
      </c>
      <c r="H443" s="9">
        <f t="shared" si="153"/>
        <v>67867.95</v>
      </c>
      <c r="I443" s="31"/>
      <c r="J443" s="49"/>
    </row>
    <row r="444" spans="1:10" ht="21.6" customHeight="1" outlineLevel="7" x14ac:dyDescent="0.3">
      <c r="A444" s="12" t="s">
        <v>14</v>
      </c>
      <c r="B444" s="77">
        <v>228</v>
      </c>
      <c r="C444" s="13" t="s">
        <v>131</v>
      </c>
      <c r="D444" s="14" t="s">
        <v>133</v>
      </c>
      <c r="E444" s="13" t="s">
        <v>15</v>
      </c>
      <c r="F444" s="9">
        <v>62747.74</v>
      </c>
      <c r="G444" s="10">
        <v>65257.64</v>
      </c>
      <c r="H444" s="10">
        <v>67867.95</v>
      </c>
      <c r="I444" s="31"/>
      <c r="J444" s="49"/>
    </row>
    <row r="445" spans="1:10" ht="15.6" outlineLevel="1" x14ac:dyDescent="0.3">
      <c r="A445" s="12" t="s">
        <v>134</v>
      </c>
      <c r="B445" s="12">
        <v>228</v>
      </c>
      <c r="C445" s="13" t="s">
        <v>135</v>
      </c>
      <c r="D445" s="14" t="s">
        <v>0</v>
      </c>
      <c r="E445" s="13" t="s">
        <v>1</v>
      </c>
      <c r="F445" s="9">
        <f>F446+F470+F518+F553+F559</f>
        <v>550142181.94000006</v>
      </c>
      <c r="G445" s="9">
        <f>G446+G470+G518+G553+G559</f>
        <v>533063329.48000002</v>
      </c>
      <c r="H445" s="9">
        <f>H446+H470+H518+H553+H559</f>
        <v>561237709.48000002</v>
      </c>
      <c r="I445" s="31"/>
      <c r="J445" s="49"/>
    </row>
    <row r="446" spans="1:10" ht="15.6" outlineLevel="2" x14ac:dyDescent="0.3">
      <c r="A446" s="12" t="s">
        <v>136</v>
      </c>
      <c r="B446" s="12">
        <v>228</v>
      </c>
      <c r="C446" s="13" t="s">
        <v>137</v>
      </c>
      <c r="D446" s="14" t="s">
        <v>0</v>
      </c>
      <c r="E446" s="13" t="s">
        <v>1</v>
      </c>
      <c r="F446" s="9">
        <f>F447</f>
        <v>145343104</v>
      </c>
      <c r="G446" s="9">
        <f t="shared" ref="G446:H446" si="154">G447</f>
        <v>138971316</v>
      </c>
      <c r="H446" s="9">
        <f t="shared" si="154"/>
        <v>146747219</v>
      </c>
      <c r="I446" s="31"/>
      <c r="J446" s="49"/>
    </row>
    <row r="447" spans="1:10" ht="33" customHeight="1" outlineLevel="3" x14ac:dyDescent="0.3">
      <c r="A447" s="12" t="s">
        <v>296</v>
      </c>
      <c r="B447" s="77">
        <v>228</v>
      </c>
      <c r="C447" s="13" t="s">
        <v>137</v>
      </c>
      <c r="D447" s="14" t="s">
        <v>138</v>
      </c>
      <c r="E447" s="13" t="s">
        <v>1</v>
      </c>
      <c r="F447" s="9">
        <f>F448</f>
        <v>145343104</v>
      </c>
      <c r="G447" s="9">
        <f t="shared" ref="G447:H447" si="155">G448</f>
        <v>138971316</v>
      </c>
      <c r="H447" s="9">
        <f t="shared" si="155"/>
        <v>146747219</v>
      </c>
      <c r="I447" s="31"/>
      <c r="J447" s="49"/>
    </row>
    <row r="448" spans="1:10" ht="31.2" outlineLevel="4" x14ac:dyDescent="0.3">
      <c r="A448" s="12" t="s">
        <v>139</v>
      </c>
      <c r="B448" s="12">
        <v>228</v>
      </c>
      <c r="C448" s="13" t="s">
        <v>137</v>
      </c>
      <c r="D448" s="14" t="s">
        <v>140</v>
      </c>
      <c r="E448" s="13" t="s">
        <v>1</v>
      </c>
      <c r="F448" s="9">
        <f>F449+F452+F465+F459+F462</f>
        <v>145343104</v>
      </c>
      <c r="G448" s="9">
        <f t="shared" ref="G448:H448" si="156">G449+G452+G465+G459+G462</f>
        <v>138971316</v>
      </c>
      <c r="H448" s="9">
        <f t="shared" si="156"/>
        <v>146747219</v>
      </c>
      <c r="I448" s="31"/>
      <c r="J448" s="49"/>
    </row>
    <row r="449" spans="1:10" ht="38.4" customHeight="1" outlineLevel="5" x14ac:dyDescent="0.3">
      <c r="A449" s="12" t="s">
        <v>141</v>
      </c>
      <c r="B449" s="12">
        <v>228</v>
      </c>
      <c r="C449" s="13" t="s">
        <v>137</v>
      </c>
      <c r="D449" s="14" t="s">
        <v>142</v>
      </c>
      <c r="E449" s="13" t="s">
        <v>1</v>
      </c>
      <c r="F449" s="9">
        <f>F450</f>
        <v>8012550</v>
      </c>
      <c r="G449" s="9">
        <f t="shared" ref="G449:H449" si="157">G450</f>
        <v>8012550</v>
      </c>
      <c r="H449" s="9">
        <f t="shared" si="157"/>
        <v>8012550</v>
      </c>
      <c r="I449" s="31"/>
      <c r="J449" s="49"/>
    </row>
    <row r="450" spans="1:10" ht="22.2" customHeight="1" outlineLevel="6" x14ac:dyDescent="0.3">
      <c r="A450" s="12" t="s">
        <v>18</v>
      </c>
      <c r="B450" s="77">
        <v>228</v>
      </c>
      <c r="C450" s="13" t="s">
        <v>137</v>
      </c>
      <c r="D450" s="14" t="s">
        <v>142</v>
      </c>
      <c r="E450" s="13" t="s">
        <v>19</v>
      </c>
      <c r="F450" s="9">
        <f>F451</f>
        <v>8012550</v>
      </c>
      <c r="G450" s="9">
        <f t="shared" ref="G450:H450" si="158">G451</f>
        <v>8012550</v>
      </c>
      <c r="H450" s="9">
        <f t="shared" si="158"/>
        <v>8012550</v>
      </c>
      <c r="I450" s="31"/>
      <c r="J450" s="49"/>
    </row>
    <row r="451" spans="1:10" ht="20.399999999999999" customHeight="1" outlineLevel="7" x14ac:dyDescent="0.3">
      <c r="A451" s="12" t="s">
        <v>20</v>
      </c>
      <c r="B451" s="12">
        <v>228</v>
      </c>
      <c r="C451" s="13" t="s">
        <v>137</v>
      </c>
      <c r="D451" s="14" t="s">
        <v>142</v>
      </c>
      <c r="E451" s="13" t="s">
        <v>21</v>
      </c>
      <c r="F451" s="9">
        <v>8012550</v>
      </c>
      <c r="G451" s="10">
        <v>8012550</v>
      </c>
      <c r="H451" s="10">
        <v>8012550</v>
      </c>
      <c r="I451" s="31"/>
      <c r="J451" s="49"/>
    </row>
    <row r="452" spans="1:10" ht="31.2" outlineLevel="5" x14ac:dyDescent="0.3">
      <c r="A452" s="12" t="s">
        <v>143</v>
      </c>
      <c r="B452" s="12">
        <v>228</v>
      </c>
      <c r="C452" s="13" t="s">
        <v>137</v>
      </c>
      <c r="D452" s="14" t="s">
        <v>144</v>
      </c>
      <c r="E452" s="13" t="s">
        <v>1</v>
      </c>
      <c r="F452" s="9">
        <f>F453+F455+F457</f>
        <v>56065800</v>
      </c>
      <c r="G452" s="9">
        <f t="shared" ref="G452:H452" si="159">G453+G455+G457</f>
        <v>39183140</v>
      </c>
      <c r="H452" s="9">
        <f t="shared" si="159"/>
        <v>38620140</v>
      </c>
      <c r="I452" s="31"/>
      <c r="J452" s="49"/>
    </row>
    <row r="453" spans="1:10" ht="47.25" customHeight="1" outlineLevel="6" x14ac:dyDescent="0.3">
      <c r="A453" s="12" t="s">
        <v>12</v>
      </c>
      <c r="B453" s="77">
        <v>228</v>
      </c>
      <c r="C453" s="13" t="s">
        <v>137</v>
      </c>
      <c r="D453" s="14" t="s">
        <v>144</v>
      </c>
      <c r="E453" s="13" t="s">
        <v>13</v>
      </c>
      <c r="F453" s="9">
        <f>F454</f>
        <v>45119390</v>
      </c>
      <c r="G453" s="9">
        <f t="shared" ref="G453:H453" si="160">G454</f>
        <v>38620140</v>
      </c>
      <c r="H453" s="9">
        <f t="shared" si="160"/>
        <v>38620140</v>
      </c>
      <c r="I453" s="31"/>
      <c r="J453" s="49"/>
    </row>
    <row r="454" spans="1:10" ht="15.6" outlineLevel="7" x14ac:dyDescent="0.3">
      <c r="A454" s="12" t="s">
        <v>52</v>
      </c>
      <c r="B454" s="12">
        <v>228</v>
      </c>
      <c r="C454" s="13" t="s">
        <v>137</v>
      </c>
      <c r="D454" s="14" t="s">
        <v>144</v>
      </c>
      <c r="E454" s="13" t="s">
        <v>53</v>
      </c>
      <c r="F454" s="9">
        <v>45119390</v>
      </c>
      <c r="G454" s="10">
        <v>38620140</v>
      </c>
      <c r="H454" s="10">
        <v>38620140</v>
      </c>
      <c r="I454" s="31"/>
      <c r="J454" s="49"/>
    </row>
    <row r="455" spans="1:10" ht="21.75" customHeight="1" outlineLevel="6" x14ac:dyDescent="0.3">
      <c r="A455" s="12" t="s">
        <v>18</v>
      </c>
      <c r="B455" s="12">
        <v>228</v>
      </c>
      <c r="C455" s="13" t="s">
        <v>137</v>
      </c>
      <c r="D455" s="14" t="s">
        <v>144</v>
      </c>
      <c r="E455" s="13" t="s">
        <v>19</v>
      </c>
      <c r="F455" s="9">
        <f>F456</f>
        <v>10841410</v>
      </c>
      <c r="G455" s="9">
        <f t="shared" ref="G455:H455" si="161">G456</f>
        <v>563000</v>
      </c>
      <c r="H455" s="9">
        <f t="shared" si="161"/>
        <v>0</v>
      </c>
      <c r="I455" s="31"/>
      <c r="J455" s="49"/>
    </row>
    <row r="456" spans="1:10" ht="21.75" customHeight="1" outlineLevel="7" x14ac:dyDescent="0.3">
      <c r="A456" s="12" t="s">
        <v>20</v>
      </c>
      <c r="B456" s="77">
        <v>228</v>
      </c>
      <c r="C456" s="13" t="s">
        <v>137</v>
      </c>
      <c r="D456" s="14" t="s">
        <v>144</v>
      </c>
      <c r="E456" s="13" t="s">
        <v>21</v>
      </c>
      <c r="F456" s="9">
        <v>10841410</v>
      </c>
      <c r="G456" s="10">
        <v>563000</v>
      </c>
      <c r="H456" s="10">
        <v>0</v>
      </c>
      <c r="I456" s="31"/>
      <c r="J456" s="49"/>
    </row>
    <row r="457" spans="1:10" ht="15.6" outlineLevel="6" x14ac:dyDescent="0.3">
      <c r="A457" s="12" t="s">
        <v>28</v>
      </c>
      <c r="B457" s="12">
        <v>228</v>
      </c>
      <c r="C457" s="13" t="s">
        <v>137</v>
      </c>
      <c r="D457" s="14" t="s">
        <v>144</v>
      </c>
      <c r="E457" s="13" t="s">
        <v>29</v>
      </c>
      <c r="F457" s="9">
        <f>F458</f>
        <v>105000</v>
      </c>
      <c r="G457" s="9">
        <f t="shared" ref="G457:H457" si="162">G458</f>
        <v>0</v>
      </c>
      <c r="H457" s="9">
        <f t="shared" si="162"/>
        <v>0</v>
      </c>
      <c r="I457" s="31"/>
      <c r="J457" s="49"/>
    </row>
    <row r="458" spans="1:10" ht="15.6" outlineLevel="7" x14ac:dyDescent="0.3">
      <c r="A458" s="12" t="s">
        <v>30</v>
      </c>
      <c r="B458" s="12">
        <v>228</v>
      </c>
      <c r="C458" s="13" t="s">
        <v>137</v>
      </c>
      <c r="D458" s="14" t="s">
        <v>144</v>
      </c>
      <c r="E458" s="13" t="s">
        <v>31</v>
      </c>
      <c r="F458" s="9">
        <v>105000</v>
      </c>
      <c r="G458" s="10">
        <v>0</v>
      </c>
      <c r="H458" s="10">
        <v>0</v>
      </c>
      <c r="I458" s="31"/>
      <c r="J458" s="49"/>
    </row>
    <row r="459" spans="1:10" ht="27" customHeight="1" outlineLevel="7" x14ac:dyDescent="0.3">
      <c r="A459" s="12" t="s">
        <v>451</v>
      </c>
      <c r="B459" s="77">
        <v>228</v>
      </c>
      <c r="C459" s="13" t="s">
        <v>137</v>
      </c>
      <c r="D459" s="14">
        <v>1500120996</v>
      </c>
      <c r="E459" s="13" t="s">
        <v>1</v>
      </c>
      <c r="F459" s="9">
        <f>F460</f>
        <v>0</v>
      </c>
      <c r="G459" s="9">
        <f t="shared" ref="G459:H460" si="163">G460</f>
        <v>0</v>
      </c>
      <c r="H459" s="9">
        <f t="shared" si="163"/>
        <v>0</v>
      </c>
      <c r="I459" s="31"/>
      <c r="J459" s="49"/>
    </row>
    <row r="460" spans="1:10" ht="24.6" customHeight="1" outlineLevel="7" x14ac:dyDescent="0.3">
      <c r="A460" s="12" t="s">
        <v>18</v>
      </c>
      <c r="B460" s="12">
        <v>228</v>
      </c>
      <c r="C460" s="13" t="s">
        <v>137</v>
      </c>
      <c r="D460" s="14">
        <v>1500120996</v>
      </c>
      <c r="E460" s="13" t="s">
        <v>19</v>
      </c>
      <c r="F460" s="9">
        <f>F461</f>
        <v>0</v>
      </c>
      <c r="G460" s="9">
        <f t="shared" si="163"/>
        <v>0</v>
      </c>
      <c r="H460" s="9">
        <f t="shared" si="163"/>
        <v>0</v>
      </c>
      <c r="I460" s="31"/>
      <c r="J460" s="49"/>
    </row>
    <row r="461" spans="1:10" ht="21" customHeight="1" outlineLevel="7" x14ac:dyDescent="0.3">
      <c r="A461" s="12" t="s">
        <v>20</v>
      </c>
      <c r="B461" s="12">
        <v>228</v>
      </c>
      <c r="C461" s="13" t="s">
        <v>137</v>
      </c>
      <c r="D461" s="14">
        <v>1500120996</v>
      </c>
      <c r="E461" s="13" t="s">
        <v>21</v>
      </c>
      <c r="F461" s="9">
        <v>0</v>
      </c>
      <c r="G461" s="10"/>
      <c r="H461" s="10"/>
      <c r="I461" s="31"/>
      <c r="J461" s="49"/>
    </row>
    <row r="462" spans="1:10" ht="33" customHeight="1" outlineLevel="7" x14ac:dyDescent="0.3">
      <c r="A462" s="12" t="s">
        <v>457</v>
      </c>
      <c r="B462" s="77">
        <v>228</v>
      </c>
      <c r="C462" s="13" t="s">
        <v>137</v>
      </c>
      <c r="D462" s="14">
        <v>1500120997</v>
      </c>
      <c r="E462" s="13" t="s">
        <v>1</v>
      </c>
      <c r="F462" s="9">
        <f>F463</f>
        <v>0</v>
      </c>
      <c r="G462" s="10"/>
      <c r="H462" s="10"/>
      <c r="I462" s="31"/>
      <c r="J462" s="49"/>
    </row>
    <row r="463" spans="1:10" ht="22.95" customHeight="1" outlineLevel="7" x14ac:dyDescent="0.3">
      <c r="A463" s="12" t="s">
        <v>18</v>
      </c>
      <c r="B463" s="12">
        <v>228</v>
      </c>
      <c r="C463" s="13" t="s">
        <v>137</v>
      </c>
      <c r="D463" s="14">
        <v>1500120997</v>
      </c>
      <c r="E463" s="13" t="s">
        <v>19</v>
      </c>
      <c r="F463" s="9">
        <f>F464</f>
        <v>0</v>
      </c>
      <c r="G463" s="10"/>
      <c r="H463" s="10"/>
      <c r="I463" s="31"/>
      <c r="J463" s="49"/>
    </row>
    <row r="464" spans="1:10" ht="21" customHeight="1" outlineLevel="7" x14ac:dyDescent="0.3">
      <c r="A464" s="12" t="s">
        <v>20</v>
      </c>
      <c r="B464" s="12">
        <v>228</v>
      </c>
      <c r="C464" s="13" t="s">
        <v>137</v>
      </c>
      <c r="D464" s="14">
        <v>1500120997</v>
      </c>
      <c r="E464" s="13" t="s">
        <v>21</v>
      </c>
      <c r="F464" s="9">
        <v>0</v>
      </c>
      <c r="G464" s="10"/>
      <c r="H464" s="10"/>
      <c r="I464" s="31"/>
      <c r="J464" s="49"/>
    </row>
    <row r="465" spans="1:10" ht="57" customHeight="1" outlineLevel="5" x14ac:dyDescent="0.3">
      <c r="A465" s="12" t="s">
        <v>145</v>
      </c>
      <c r="B465" s="77">
        <v>228</v>
      </c>
      <c r="C465" s="13" t="s">
        <v>137</v>
      </c>
      <c r="D465" s="14" t="s">
        <v>146</v>
      </c>
      <c r="E465" s="13" t="s">
        <v>1</v>
      </c>
      <c r="F465" s="9">
        <f>F466+F468</f>
        <v>81264754</v>
      </c>
      <c r="G465" s="9">
        <f t="shared" ref="G465:H465" si="164">G466+G468</f>
        <v>91775626</v>
      </c>
      <c r="H465" s="9">
        <f t="shared" si="164"/>
        <v>100114529</v>
      </c>
      <c r="I465" s="31"/>
      <c r="J465" s="49"/>
    </row>
    <row r="466" spans="1:10" ht="49.5" customHeight="1" outlineLevel="6" x14ac:dyDescent="0.3">
      <c r="A466" s="12" t="s">
        <v>12</v>
      </c>
      <c r="B466" s="12">
        <v>228</v>
      </c>
      <c r="C466" s="13" t="s">
        <v>137</v>
      </c>
      <c r="D466" s="14" t="s">
        <v>146</v>
      </c>
      <c r="E466" s="13" t="s">
        <v>13</v>
      </c>
      <c r="F466" s="9">
        <f>F467</f>
        <v>79240805</v>
      </c>
      <c r="G466" s="9">
        <f t="shared" ref="G466:H466" si="165">G467</f>
        <v>89670578</v>
      </c>
      <c r="H466" s="9">
        <f t="shared" si="165"/>
        <v>98009481</v>
      </c>
      <c r="I466" s="31"/>
      <c r="J466" s="49"/>
    </row>
    <row r="467" spans="1:10" ht="22.2" customHeight="1" outlineLevel="7" x14ac:dyDescent="0.3">
      <c r="A467" s="12" t="s">
        <v>52</v>
      </c>
      <c r="B467" s="12">
        <v>228</v>
      </c>
      <c r="C467" s="13" t="s">
        <v>137</v>
      </c>
      <c r="D467" s="14" t="s">
        <v>146</v>
      </c>
      <c r="E467" s="13" t="s">
        <v>53</v>
      </c>
      <c r="F467" s="9">
        <v>79240805</v>
      </c>
      <c r="G467" s="10">
        <v>89670578</v>
      </c>
      <c r="H467" s="10">
        <v>98009481</v>
      </c>
      <c r="I467" s="31"/>
      <c r="J467" s="49"/>
    </row>
    <row r="468" spans="1:10" ht="22.5" customHeight="1" outlineLevel="6" x14ac:dyDescent="0.3">
      <c r="A468" s="12" t="s">
        <v>18</v>
      </c>
      <c r="B468" s="77">
        <v>228</v>
      </c>
      <c r="C468" s="13" t="s">
        <v>137</v>
      </c>
      <c r="D468" s="14" t="s">
        <v>146</v>
      </c>
      <c r="E468" s="13" t="s">
        <v>19</v>
      </c>
      <c r="F468" s="9">
        <f>F469</f>
        <v>2023949</v>
      </c>
      <c r="G468" s="9">
        <f t="shared" ref="G468:H468" si="166">G469</f>
        <v>2105048</v>
      </c>
      <c r="H468" s="9">
        <f t="shared" si="166"/>
        <v>2105048</v>
      </c>
      <c r="I468" s="31"/>
      <c r="J468" s="49"/>
    </row>
    <row r="469" spans="1:10" ht="24" customHeight="1" outlineLevel="7" x14ac:dyDescent="0.3">
      <c r="A469" s="12" t="s">
        <v>20</v>
      </c>
      <c r="B469" s="12">
        <v>228</v>
      </c>
      <c r="C469" s="13" t="s">
        <v>137</v>
      </c>
      <c r="D469" s="14" t="s">
        <v>146</v>
      </c>
      <c r="E469" s="13" t="s">
        <v>21</v>
      </c>
      <c r="F469" s="9">
        <v>2023949</v>
      </c>
      <c r="G469" s="10">
        <v>2105048</v>
      </c>
      <c r="H469" s="10">
        <v>2105048</v>
      </c>
      <c r="I469" s="31"/>
      <c r="J469" s="49"/>
    </row>
    <row r="470" spans="1:10" ht="15.6" outlineLevel="2" x14ac:dyDescent="0.3">
      <c r="A470" s="12" t="s">
        <v>147</v>
      </c>
      <c r="B470" s="12">
        <v>228</v>
      </c>
      <c r="C470" s="13" t="s">
        <v>148</v>
      </c>
      <c r="D470" s="14" t="s">
        <v>0</v>
      </c>
      <c r="E470" s="13" t="s">
        <v>1</v>
      </c>
      <c r="F470" s="9">
        <f>F471</f>
        <v>323254269.68000001</v>
      </c>
      <c r="G470" s="9">
        <f t="shared" ref="G470:H470" si="167">G471</f>
        <v>326621616.63999999</v>
      </c>
      <c r="H470" s="9">
        <f t="shared" si="167"/>
        <v>347602557.63999999</v>
      </c>
      <c r="I470" s="31"/>
      <c r="J470" s="49"/>
    </row>
    <row r="471" spans="1:10" ht="31.2" outlineLevel="3" x14ac:dyDescent="0.3">
      <c r="A471" s="12" t="s">
        <v>296</v>
      </c>
      <c r="B471" s="77">
        <v>228</v>
      </c>
      <c r="C471" s="13" t="s">
        <v>148</v>
      </c>
      <c r="D471" s="14" t="s">
        <v>138</v>
      </c>
      <c r="E471" s="13" t="s">
        <v>1</v>
      </c>
      <c r="F471" s="9">
        <f>F472+F506+F510+F514+F502</f>
        <v>323254269.68000001</v>
      </c>
      <c r="G471" s="9">
        <f t="shared" ref="G471:H471" si="168">G472+G506+G510+G514</f>
        <v>326621616.63999999</v>
      </c>
      <c r="H471" s="9">
        <f t="shared" si="168"/>
        <v>347602557.63999999</v>
      </c>
      <c r="I471" s="31"/>
      <c r="J471" s="49"/>
    </row>
    <row r="472" spans="1:10" ht="31.2" outlineLevel="4" x14ac:dyDescent="0.3">
      <c r="A472" s="12" t="s">
        <v>149</v>
      </c>
      <c r="B472" s="12">
        <v>228</v>
      </c>
      <c r="C472" s="13" t="s">
        <v>148</v>
      </c>
      <c r="D472" s="14" t="s">
        <v>150</v>
      </c>
      <c r="E472" s="13" t="s">
        <v>1</v>
      </c>
      <c r="F472" s="9">
        <f>F473+F478+F488+F491+F496+F499+F485</f>
        <v>321698412</v>
      </c>
      <c r="G472" s="9">
        <f>G473+G478+G488+G491+G496+G499+G485</f>
        <v>323218760</v>
      </c>
      <c r="H472" s="9">
        <f>H473+H478+H488+H491+H496+H499+H485</f>
        <v>344219701</v>
      </c>
      <c r="I472" s="31"/>
      <c r="J472" s="49"/>
    </row>
    <row r="473" spans="1:10" ht="33.6" customHeight="1" outlineLevel="5" x14ac:dyDescent="0.3">
      <c r="A473" s="12" t="s">
        <v>151</v>
      </c>
      <c r="B473" s="12">
        <v>228</v>
      </c>
      <c r="C473" s="13" t="s">
        <v>148</v>
      </c>
      <c r="D473" s="14" t="s">
        <v>152</v>
      </c>
      <c r="E473" s="13" t="s">
        <v>1</v>
      </c>
      <c r="F473" s="9">
        <f>F474+F476</f>
        <v>200000</v>
      </c>
      <c r="G473" s="9">
        <f t="shared" ref="G473:H473" si="169">G474+G476</f>
        <v>0</v>
      </c>
      <c r="H473" s="9">
        <f t="shared" si="169"/>
        <v>0</v>
      </c>
      <c r="I473" s="31"/>
      <c r="J473" s="49"/>
    </row>
    <row r="474" spans="1:10" ht="49.5" customHeight="1" outlineLevel="6" x14ac:dyDescent="0.3">
      <c r="A474" s="12" t="s">
        <v>12</v>
      </c>
      <c r="B474" s="77">
        <v>228</v>
      </c>
      <c r="C474" s="13" t="s">
        <v>148</v>
      </c>
      <c r="D474" s="14" t="s">
        <v>152</v>
      </c>
      <c r="E474" s="13" t="s">
        <v>13</v>
      </c>
      <c r="F474" s="51">
        <f>F475</f>
        <v>125600</v>
      </c>
      <c r="G474" s="51">
        <f t="shared" ref="G474:H474" si="170">G475</f>
        <v>0</v>
      </c>
      <c r="H474" s="51">
        <f t="shared" si="170"/>
        <v>0</v>
      </c>
      <c r="I474" s="31"/>
      <c r="J474" s="49"/>
    </row>
    <row r="475" spans="1:10" ht="24.75" customHeight="1" outlineLevel="7" x14ac:dyDescent="0.3">
      <c r="A475" s="12" t="s">
        <v>52</v>
      </c>
      <c r="B475" s="12">
        <v>228</v>
      </c>
      <c r="C475" s="13" t="s">
        <v>148</v>
      </c>
      <c r="D475" s="14" t="s">
        <v>152</v>
      </c>
      <c r="E475" s="13" t="s">
        <v>53</v>
      </c>
      <c r="F475" s="51">
        <v>125600</v>
      </c>
      <c r="G475" s="44">
        <v>0</v>
      </c>
      <c r="H475" s="44">
        <v>0</v>
      </c>
      <c r="I475" s="31"/>
      <c r="J475" s="49"/>
    </row>
    <row r="476" spans="1:10" ht="23.25" customHeight="1" outlineLevel="6" x14ac:dyDescent="0.3">
      <c r="A476" s="12" t="s">
        <v>18</v>
      </c>
      <c r="B476" s="12">
        <v>228</v>
      </c>
      <c r="C476" s="13" t="s">
        <v>148</v>
      </c>
      <c r="D476" s="14" t="s">
        <v>152</v>
      </c>
      <c r="E476" s="13" t="s">
        <v>19</v>
      </c>
      <c r="F476" s="51">
        <f>F477</f>
        <v>74400</v>
      </c>
      <c r="G476" s="51">
        <f t="shared" ref="G476:H476" si="171">G477</f>
        <v>0</v>
      </c>
      <c r="H476" s="51">
        <f t="shared" si="171"/>
        <v>0</v>
      </c>
      <c r="I476" s="31"/>
      <c r="J476" s="49"/>
    </row>
    <row r="477" spans="1:10" ht="23.25" customHeight="1" outlineLevel="7" x14ac:dyDescent="0.3">
      <c r="A477" s="12" t="s">
        <v>20</v>
      </c>
      <c r="B477" s="77">
        <v>228</v>
      </c>
      <c r="C477" s="13" t="s">
        <v>148</v>
      </c>
      <c r="D477" s="14" t="s">
        <v>152</v>
      </c>
      <c r="E477" s="13" t="s">
        <v>21</v>
      </c>
      <c r="F477" s="51">
        <v>74400</v>
      </c>
      <c r="G477" s="44">
        <v>0</v>
      </c>
      <c r="H477" s="44">
        <v>0</v>
      </c>
      <c r="I477" s="31"/>
      <c r="J477" s="49"/>
    </row>
    <row r="478" spans="1:10" ht="31.2" outlineLevel="5" x14ac:dyDescent="0.3">
      <c r="A478" s="12" t="s">
        <v>153</v>
      </c>
      <c r="B478" s="12">
        <v>228</v>
      </c>
      <c r="C478" s="13" t="s">
        <v>148</v>
      </c>
      <c r="D478" s="14" t="s">
        <v>154</v>
      </c>
      <c r="E478" s="13" t="s">
        <v>1</v>
      </c>
      <c r="F478" s="9">
        <f>F479+F481+F483</f>
        <v>76604140</v>
      </c>
      <c r="G478" s="9">
        <f t="shared" ref="G478:H478" si="172">G479+G481+G483</f>
        <v>50520640</v>
      </c>
      <c r="H478" s="9">
        <f t="shared" si="172"/>
        <v>49420640</v>
      </c>
      <c r="I478" s="31"/>
      <c r="J478" s="49"/>
    </row>
    <row r="479" spans="1:10" ht="46.5" customHeight="1" outlineLevel="6" x14ac:dyDescent="0.3">
      <c r="A479" s="12" t="s">
        <v>12</v>
      </c>
      <c r="B479" s="12">
        <v>228</v>
      </c>
      <c r="C479" s="13" t="s">
        <v>148</v>
      </c>
      <c r="D479" s="14" t="s">
        <v>154</v>
      </c>
      <c r="E479" s="13" t="s">
        <v>13</v>
      </c>
      <c r="F479" s="9">
        <f>F480</f>
        <v>57870700</v>
      </c>
      <c r="G479" s="9">
        <f t="shared" ref="G479:H479" si="173">G480</f>
        <v>49420640</v>
      </c>
      <c r="H479" s="9">
        <f t="shared" si="173"/>
        <v>49420640</v>
      </c>
      <c r="I479" s="31"/>
      <c r="J479" s="49"/>
    </row>
    <row r="480" spans="1:10" ht="20.25" customHeight="1" outlineLevel="7" x14ac:dyDescent="0.3">
      <c r="A480" s="12" t="s">
        <v>52</v>
      </c>
      <c r="B480" s="77">
        <v>228</v>
      </c>
      <c r="C480" s="13" t="s">
        <v>148</v>
      </c>
      <c r="D480" s="14" t="s">
        <v>154</v>
      </c>
      <c r="E480" s="13" t="s">
        <v>53</v>
      </c>
      <c r="F480" s="9">
        <v>57870700</v>
      </c>
      <c r="G480" s="9">
        <v>49420640</v>
      </c>
      <c r="H480" s="9">
        <v>49420640</v>
      </c>
      <c r="I480" s="31"/>
      <c r="J480" s="49"/>
    </row>
    <row r="481" spans="1:10" ht="23.25" customHeight="1" outlineLevel="6" x14ac:dyDescent="0.3">
      <c r="A481" s="12" t="s">
        <v>18</v>
      </c>
      <c r="B481" s="12">
        <v>228</v>
      </c>
      <c r="C481" s="13" t="s">
        <v>148</v>
      </c>
      <c r="D481" s="14" t="s">
        <v>154</v>
      </c>
      <c r="E481" s="13" t="s">
        <v>19</v>
      </c>
      <c r="F481" s="9">
        <f>F482</f>
        <v>18716440</v>
      </c>
      <c r="G481" s="9">
        <f t="shared" ref="G481:H481" si="174">G482</f>
        <v>1100000</v>
      </c>
      <c r="H481" s="9">
        <f t="shared" si="174"/>
        <v>0</v>
      </c>
      <c r="I481" s="31"/>
      <c r="J481" s="49"/>
    </row>
    <row r="482" spans="1:10" ht="21.75" customHeight="1" outlineLevel="7" x14ac:dyDescent="0.3">
      <c r="A482" s="12" t="s">
        <v>20</v>
      </c>
      <c r="B482" s="12">
        <v>228</v>
      </c>
      <c r="C482" s="13" t="s">
        <v>148</v>
      </c>
      <c r="D482" s="14" t="s">
        <v>154</v>
      </c>
      <c r="E482" s="15">
        <v>240</v>
      </c>
      <c r="F482" s="9">
        <v>18716440</v>
      </c>
      <c r="G482" s="10">
        <v>1100000</v>
      </c>
      <c r="H482" s="10">
        <v>0</v>
      </c>
      <c r="I482" s="31"/>
      <c r="J482" s="49"/>
    </row>
    <row r="483" spans="1:10" ht="20.25" customHeight="1" outlineLevel="6" x14ac:dyDescent="0.3">
      <c r="A483" s="12" t="s">
        <v>28</v>
      </c>
      <c r="B483" s="77">
        <v>228</v>
      </c>
      <c r="C483" s="13" t="s">
        <v>148</v>
      </c>
      <c r="D483" s="14" t="s">
        <v>154</v>
      </c>
      <c r="E483" s="13" t="s">
        <v>29</v>
      </c>
      <c r="F483" s="9">
        <f>F484</f>
        <v>17000</v>
      </c>
      <c r="G483" s="9">
        <f t="shared" ref="G483:H483" si="175">G484</f>
        <v>0</v>
      </c>
      <c r="H483" s="9">
        <f t="shared" si="175"/>
        <v>0</v>
      </c>
      <c r="I483" s="31"/>
      <c r="J483" s="49"/>
    </row>
    <row r="484" spans="1:10" ht="20.25" customHeight="1" outlineLevel="7" x14ac:dyDescent="0.3">
      <c r="A484" s="12" t="s">
        <v>30</v>
      </c>
      <c r="B484" s="12">
        <v>228</v>
      </c>
      <c r="C484" s="13" t="s">
        <v>148</v>
      </c>
      <c r="D484" s="14" t="s">
        <v>154</v>
      </c>
      <c r="E484" s="13" t="s">
        <v>31</v>
      </c>
      <c r="F484" s="9">
        <v>17000</v>
      </c>
      <c r="G484" s="10">
        <v>0</v>
      </c>
      <c r="H484" s="10">
        <v>0</v>
      </c>
      <c r="I484" s="31"/>
      <c r="J484" s="49"/>
    </row>
    <row r="485" spans="1:10" ht="67.2" customHeight="1" outlineLevel="7" x14ac:dyDescent="0.3">
      <c r="A485" s="12" t="s">
        <v>353</v>
      </c>
      <c r="B485" s="12">
        <v>228</v>
      </c>
      <c r="C485" s="13" t="s">
        <v>148</v>
      </c>
      <c r="D485" s="14">
        <v>1500221993</v>
      </c>
      <c r="E485" s="13" t="s">
        <v>1</v>
      </c>
      <c r="F485" s="9">
        <f>F486</f>
        <v>200000</v>
      </c>
      <c r="G485" s="9">
        <f>G486</f>
        <v>30000</v>
      </c>
      <c r="H485" s="9">
        <f>H486</f>
        <v>0</v>
      </c>
      <c r="I485" s="31"/>
      <c r="J485" s="49"/>
    </row>
    <row r="486" spans="1:10" ht="20.25" customHeight="1" outlineLevel="7" x14ac:dyDescent="0.3">
      <c r="A486" s="12" t="s">
        <v>18</v>
      </c>
      <c r="B486" s="77">
        <v>228</v>
      </c>
      <c r="C486" s="13" t="s">
        <v>148</v>
      </c>
      <c r="D486" s="14">
        <v>1500221993</v>
      </c>
      <c r="E486" s="13" t="s">
        <v>19</v>
      </c>
      <c r="F486" s="9">
        <f>F487</f>
        <v>200000</v>
      </c>
      <c r="G486" s="9">
        <f t="shared" ref="G486:H486" si="176">G487</f>
        <v>30000</v>
      </c>
      <c r="H486" s="9">
        <f t="shared" si="176"/>
        <v>0</v>
      </c>
      <c r="I486" s="31"/>
      <c r="J486" s="49"/>
    </row>
    <row r="487" spans="1:10" ht="20.25" customHeight="1" outlineLevel="7" x14ac:dyDescent="0.3">
      <c r="A487" s="12" t="s">
        <v>20</v>
      </c>
      <c r="B487" s="12">
        <v>228</v>
      </c>
      <c r="C487" s="13" t="s">
        <v>148</v>
      </c>
      <c r="D487" s="14">
        <v>1500221993</v>
      </c>
      <c r="E487" s="15">
        <v>240</v>
      </c>
      <c r="F487" s="9">
        <v>200000</v>
      </c>
      <c r="G487" s="10">
        <v>30000</v>
      </c>
      <c r="H487" s="10">
        <v>0</v>
      </c>
      <c r="I487" s="31"/>
      <c r="J487" s="49"/>
    </row>
    <row r="488" spans="1:10" ht="46.8" outlineLevel="5" x14ac:dyDescent="0.3">
      <c r="A488" s="12" t="s">
        <v>283</v>
      </c>
      <c r="B488" s="12">
        <v>228</v>
      </c>
      <c r="C488" s="13" t="s">
        <v>148</v>
      </c>
      <c r="D488" s="14" t="s">
        <v>155</v>
      </c>
      <c r="E488" s="13" t="s">
        <v>1</v>
      </c>
      <c r="F488" s="9">
        <f>F489</f>
        <v>22464000</v>
      </c>
      <c r="G488" s="9">
        <f t="shared" ref="G488:H488" si="177">G489</f>
        <v>22464000</v>
      </c>
      <c r="H488" s="9">
        <f t="shared" si="177"/>
        <v>22464000</v>
      </c>
      <c r="I488" s="31"/>
      <c r="J488" s="49"/>
    </row>
    <row r="489" spans="1:10" ht="51" customHeight="1" outlineLevel="6" x14ac:dyDescent="0.3">
      <c r="A489" s="12" t="s">
        <v>12</v>
      </c>
      <c r="B489" s="77">
        <v>228</v>
      </c>
      <c r="C489" s="13" t="s">
        <v>148</v>
      </c>
      <c r="D489" s="14" t="s">
        <v>155</v>
      </c>
      <c r="E489" s="13" t="s">
        <v>13</v>
      </c>
      <c r="F489" s="9">
        <f>F490</f>
        <v>22464000</v>
      </c>
      <c r="G489" s="9">
        <f t="shared" ref="G489:H489" si="178">G490</f>
        <v>22464000</v>
      </c>
      <c r="H489" s="9">
        <f t="shared" si="178"/>
        <v>22464000</v>
      </c>
      <c r="I489" s="31"/>
      <c r="J489" s="49"/>
    </row>
    <row r="490" spans="1:10" ht="25.5" customHeight="1" outlineLevel="7" x14ac:dyDescent="0.3">
      <c r="A490" s="12" t="s">
        <v>52</v>
      </c>
      <c r="B490" s="12">
        <v>228</v>
      </c>
      <c r="C490" s="13" t="s">
        <v>148</v>
      </c>
      <c r="D490" s="14" t="s">
        <v>155</v>
      </c>
      <c r="E490" s="13" t="s">
        <v>53</v>
      </c>
      <c r="F490" s="9">
        <v>22464000</v>
      </c>
      <c r="G490" s="10">
        <v>22464000</v>
      </c>
      <c r="H490" s="10">
        <v>22464000</v>
      </c>
      <c r="I490" s="31"/>
      <c r="J490" s="49"/>
    </row>
    <row r="491" spans="1:10" ht="68.400000000000006" customHeight="1" outlineLevel="5" x14ac:dyDescent="0.3">
      <c r="A491" s="12" t="s">
        <v>156</v>
      </c>
      <c r="B491" s="12">
        <v>228</v>
      </c>
      <c r="C491" s="13" t="s">
        <v>148</v>
      </c>
      <c r="D491" s="14" t="s">
        <v>157</v>
      </c>
      <c r="E491" s="13" t="s">
        <v>1</v>
      </c>
      <c r="F491" s="9">
        <f>F492+F494</f>
        <v>211436972</v>
      </c>
      <c r="G491" s="9">
        <f t="shared" ref="G491:H491" si="179">G492+G494</f>
        <v>239410820</v>
      </c>
      <c r="H491" s="9">
        <f t="shared" si="179"/>
        <v>261541761</v>
      </c>
      <c r="I491" s="31"/>
      <c r="J491" s="49"/>
    </row>
    <row r="492" spans="1:10" ht="49.5" customHeight="1" outlineLevel="6" x14ac:dyDescent="0.3">
      <c r="A492" s="12" t="s">
        <v>12</v>
      </c>
      <c r="B492" s="77">
        <v>228</v>
      </c>
      <c r="C492" s="13" t="s">
        <v>148</v>
      </c>
      <c r="D492" s="14" t="s">
        <v>157</v>
      </c>
      <c r="E492" s="13" t="s">
        <v>13</v>
      </c>
      <c r="F492" s="9">
        <f>F493</f>
        <v>203853786</v>
      </c>
      <c r="G492" s="9">
        <f t="shared" ref="G492:H492" si="180">G493</f>
        <v>231679833</v>
      </c>
      <c r="H492" s="9">
        <f t="shared" si="180"/>
        <v>253810774</v>
      </c>
      <c r="I492" s="31"/>
      <c r="J492" s="49"/>
    </row>
    <row r="493" spans="1:10" ht="23.25" customHeight="1" outlineLevel="7" x14ac:dyDescent="0.3">
      <c r="A493" s="12" t="s">
        <v>52</v>
      </c>
      <c r="B493" s="12">
        <v>228</v>
      </c>
      <c r="C493" s="13" t="s">
        <v>148</v>
      </c>
      <c r="D493" s="14" t="s">
        <v>157</v>
      </c>
      <c r="E493" s="13" t="s">
        <v>53</v>
      </c>
      <c r="F493" s="9">
        <v>203853786</v>
      </c>
      <c r="G493" s="10">
        <v>231679833</v>
      </c>
      <c r="H493" s="10">
        <v>253810774</v>
      </c>
      <c r="I493" s="31"/>
      <c r="J493" s="49"/>
    </row>
    <row r="494" spans="1:10" ht="22.5" customHeight="1" outlineLevel="6" x14ac:dyDescent="0.3">
      <c r="A494" s="12" t="s">
        <v>18</v>
      </c>
      <c r="B494" s="12">
        <v>228</v>
      </c>
      <c r="C494" s="13" t="s">
        <v>148</v>
      </c>
      <c r="D494" s="14" t="s">
        <v>157</v>
      </c>
      <c r="E494" s="13" t="s">
        <v>19</v>
      </c>
      <c r="F494" s="9">
        <f>F495</f>
        <v>7583186</v>
      </c>
      <c r="G494" s="9">
        <f t="shared" ref="G494:H494" si="181">G495</f>
        <v>7730987</v>
      </c>
      <c r="H494" s="9">
        <f t="shared" si="181"/>
        <v>7730987</v>
      </c>
      <c r="I494" s="31"/>
      <c r="J494" s="49"/>
    </row>
    <row r="495" spans="1:10" ht="22.5" customHeight="1" outlineLevel="7" x14ac:dyDescent="0.3">
      <c r="A495" s="12" t="s">
        <v>20</v>
      </c>
      <c r="B495" s="77">
        <v>228</v>
      </c>
      <c r="C495" s="13" t="s">
        <v>148</v>
      </c>
      <c r="D495" s="14" t="s">
        <v>157</v>
      </c>
      <c r="E495" s="13" t="s">
        <v>21</v>
      </c>
      <c r="F495" s="9">
        <v>7583186</v>
      </c>
      <c r="G495" s="10">
        <v>7730987</v>
      </c>
      <c r="H495" s="10">
        <v>7730987</v>
      </c>
      <c r="I495" s="31"/>
      <c r="J495" s="49"/>
    </row>
    <row r="496" spans="1:10" ht="67.2" customHeight="1" outlineLevel="5" x14ac:dyDescent="0.3">
      <c r="A496" s="12" t="s">
        <v>158</v>
      </c>
      <c r="B496" s="12">
        <v>228</v>
      </c>
      <c r="C496" s="13" t="s">
        <v>148</v>
      </c>
      <c r="D496" s="14" t="s">
        <v>159</v>
      </c>
      <c r="E496" s="13" t="s">
        <v>1</v>
      </c>
      <c r="F496" s="9">
        <f>F497</f>
        <v>3267400</v>
      </c>
      <c r="G496" s="9">
        <f t="shared" ref="G496:H496" si="182">G497</f>
        <v>3267400</v>
      </c>
      <c r="H496" s="9">
        <f t="shared" si="182"/>
        <v>3267400</v>
      </c>
      <c r="I496" s="31"/>
      <c r="J496" s="49"/>
    </row>
    <row r="497" spans="1:10" ht="26.25" customHeight="1" outlineLevel="6" x14ac:dyDescent="0.3">
      <c r="A497" s="12" t="s">
        <v>18</v>
      </c>
      <c r="B497" s="12">
        <v>228</v>
      </c>
      <c r="C497" s="13" t="s">
        <v>148</v>
      </c>
      <c r="D497" s="14" t="s">
        <v>159</v>
      </c>
      <c r="E497" s="13" t="s">
        <v>19</v>
      </c>
      <c r="F497" s="9">
        <f>F498</f>
        <v>3267400</v>
      </c>
      <c r="G497" s="9">
        <f t="shared" ref="G497:H497" si="183">G498</f>
        <v>3267400</v>
      </c>
      <c r="H497" s="9">
        <f t="shared" si="183"/>
        <v>3267400</v>
      </c>
      <c r="I497" s="31"/>
      <c r="J497" s="49"/>
    </row>
    <row r="498" spans="1:10" ht="23.25" customHeight="1" outlineLevel="7" x14ac:dyDescent="0.3">
      <c r="A498" s="12" t="s">
        <v>20</v>
      </c>
      <c r="B498" s="77">
        <v>228</v>
      </c>
      <c r="C498" s="13" t="s">
        <v>148</v>
      </c>
      <c r="D498" s="14" t="s">
        <v>159</v>
      </c>
      <c r="E498" s="13" t="s">
        <v>21</v>
      </c>
      <c r="F498" s="9">
        <v>3267400</v>
      </c>
      <c r="G498" s="10">
        <v>3267400</v>
      </c>
      <c r="H498" s="10">
        <v>3267400</v>
      </c>
      <c r="I498" s="31"/>
      <c r="J498" s="49"/>
    </row>
    <row r="499" spans="1:10" ht="66.599999999999994" customHeight="1" outlineLevel="5" x14ac:dyDescent="0.3">
      <c r="A499" s="12" t="s">
        <v>291</v>
      </c>
      <c r="B499" s="12">
        <v>228</v>
      </c>
      <c r="C499" s="13" t="s">
        <v>148</v>
      </c>
      <c r="D499" s="14" t="s">
        <v>290</v>
      </c>
      <c r="E499" s="13" t="s">
        <v>1</v>
      </c>
      <c r="F499" s="9">
        <f>F500</f>
        <v>7525900</v>
      </c>
      <c r="G499" s="9">
        <f t="shared" ref="G499:H499" si="184">G500</f>
        <v>7525900</v>
      </c>
      <c r="H499" s="9">
        <f t="shared" si="184"/>
        <v>7525900</v>
      </c>
      <c r="I499" s="31"/>
      <c r="J499" s="49"/>
    </row>
    <row r="500" spans="1:10" ht="22.5" customHeight="1" outlineLevel="6" x14ac:dyDescent="0.3">
      <c r="A500" s="12" t="s">
        <v>18</v>
      </c>
      <c r="B500" s="12">
        <v>228</v>
      </c>
      <c r="C500" s="13" t="s">
        <v>148</v>
      </c>
      <c r="D500" s="14" t="s">
        <v>290</v>
      </c>
      <c r="E500" s="13" t="s">
        <v>19</v>
      </c>
      <c r="F500" s="9">
        <f>F501</f>
        <v>7525900</v>
      </c>
      <c r="G500" s="9">
        <f t="shared" ref="G500:H500" si="185">G501</f>
        <v>7525900</v>
      </c>
      <c r="H500" s="9">
        <f t="shared" si="185"/>
        <v>7525900</v>
      </c>
      <c r="I500" s="31"/>
      <c r="J500" s="49"/>
    </row>
    <row r="501" spans="1:10" ht="21" customHeight="1" outlineLevel="7" x14ac:dyDescent="0.3">
      <c r="A501" s="12" t="s">
        <v>20</v>
      </c>
      <c r="B501" s="77">
        <v>228</v>
      </c>
      <c r="C501" s="13" t="s">
        <v>148</v>
      </c>
      <c r="D501" s="14" t="s">
        <v>290</v>
      </c>
      <c r="E501" s="13" t="s">
        <v>21</v>
      </c>
      <c r="F501" s="9">
        <v>7525900</v>
      </c>
      <c r="G501" s="10">
        <v>7525900</v>
      </c>
      <c r="H501" s="10">
        <v>7525900</v>
      </c>
      <c r="I501" s="31"/>
      <c r="J501" s="49"/>
    </row>
    <row r="502" spans="1:10" ht="33" customHeight="1" outlineLevel="7" x14ac:dyDescent="0.3">
      <c r="A502" s="12" t="s">
        <v>528</v>
      </c>
      <c r="B502" s="77">
        <v>228</v>
      </c>
      <c r="C502" s="13" t="s">
        <v>148</v>
      </c>
      <c r="D502" s="14">
        <v>1500300000</v>
      </c>
      <c r="E502" s="13" t="s">
        <v>1</v>
      </c>
      <c r="F502" s="9">
        <f t="shared" ref="F502:H504" si="186">F503</f>
        <v>427135.68</v>
      </c>
      <c r="G502" s="10">
        <f t="shared" si="186"/>
        <v>0</v>
      </c>
      <c r="H502" s="10">
        <f t="shared" si="186"/>
        <v>0</v>
      </c>
      <c r="I502" s="31"/>
      <c r="J502" s="49"/>
    </row>
    <row r="503" spans="1:10" ht="21" customHeight="1" outlineLevel="7" x14ac:dyDescent="0.3">
      <c r="A503" s="12" t="s">
        <v>529</v>
      </c>
      <c r="B503" s="12">
        <v>228</v>
      </c>
      <c r="C503" s="13" t="s">
        <v>148</v>
      </c>
      <c r="D503" s="14" t="s">
        <v>527</v>
      </c>
      <c r="E503" s="13" t="s">
        <v>1</v>
      </c>
      <c r="F503" s="9">
        <f t="shared" si="186"/>
        <v>427135.68</v>
      </c>
      <c r="G503" s="10">
        <f t="shared" si="186"/>
        <v>0</v>
      </c>
      <c r="H503" s="10">
        <f t="shared" si="186"/>
        <v>0</v>
      </c>
      <c r="I503" s="31"/>
      <c r="J503" s="49"/>
    </row>
    <row r="504" spans="1:10" ht="21" customHeight="1" outlineLevel="7" x14ac:dyDescent="0.3">
      <c r="A504" s="12" t="s">
        <v>530</v>
      </c>
      <c r="B504" s="12">
        <v>228</v>
      </c>
      <c r="C504" s="13" t="s">
        <v>148</v>
      </c>
      <c r="D504" s="14" t="s">
        <v>527</v>
      </c>
      <c r="E504" s="15">
        <v>400</v>
      </c>
      <c r="F504" s="9">
        <f t="shared" si="186"/>
        <v>427135.68</v>
      </c>
      <c r="G504" s="10">
        <f t="shared" si="186"/>
        <v>0</v>
      </c>
      <c r="H504" s="10">
        <f t="shared" si="186"/>
        <v>0</v>
      </c>
      <c r="I504" s="31"/>
      <c r="J504" s="49"/>
    </row>
    <row r="505" spans="1:10" ht="21" customHeight="1" outlineLevel="7" x14ac:dyDescent="0.3">
      <c r="A505" s="12" t="s">
        <v>531</v>
      </c>
      <c r="B505" s="77">
        <v>228</v>
      </c>
      <c r="C505" s="13" t="s">
        <v>148</v>
      </c>
      <c r="D505" s="14" t="s">
        <v>527</v>
      </c>
      <c r="E505" s="15">
        <v>410</v>
      </c>
      <c r="F505" s="9">
        <v>427135.68</v>
      </c>
      <c r="G505" s="10">
        <v>0</v>
      </c>
      <c r="H505" s="10">
        <v>0</v>
      </c>
      <c r="I505" s="31"/>
      <c r="J505" s="49"/>
    </row>
    <row r="506" spans="1:10" ht="37.950000000000003" customHeight="1" outlineLevel="4" x14ac:dyDescent="0.3">
      <c r="A506" s="12" t="s">
        <v>160</v>
      </c>
      <c r="B506" s="77">
        <v>228</v>
      </c>
      <c r="C506" s="13" t="s">
        <v>148</v>
      </c>
      <c r="D506" s="14" t="s">
        <v>161</v>
      </c>
      <c r="E506" s="13" t="s">
        <v>1</v>
      </c>
      <c r="F506" s="9">
        <f>F507</f>
        <v>136240</v>
      </c>
      <c r="G506" s="9">
        <f t="shared" ref="G506:H507" si="187">G507</f>
        <v>20000</v>
      </c>
      <c r="H506" s="9">
        <f t="shared" si="187"/>
        <v>0</v>
      </c>
      <c r="I506" s="31"/>
      <c r="J506" s="49"/>
    </row>
    <row r="507" spans="1:10" ht="35.25" customHeight="1" outlineLevel="5" x14ac:dyDescent="0.3">
      <c r="A507" s="12" t="s">
        <v>162</v>
      </c>
      <c r="B507" s="12">
        <v>228</v>
      </c>
      <c r="C507" s="13" t="s">
        <v>148</v>
      </c>
      <c r="D507" s="14" t="s">
        <v>163</v>
      </c>
      <c r="E507" s="13" t="s">
        <v>1</v>
      </c>
      <c r="F507" s="9">
        <f>F508</f>
        <v>136240</v>
      </c>
      <c r="G507" s="9">
        <f t="shared" si="187"/>
        <v>20000</v>
      </c>
      <c r="H507" s="9">
        <f t="shared" si="187"/>
        <v>0</v>
      </c>
      <c r="I507" s="31"/>
      <c r="J507" s="49"/>
    </row>
    <row r="508" spans="1:10" ht="22.5" customHeight="1" outlineLevel="6" x14ac:dyDescent="0.3">
      <c r="A508" s="12" t="s">
        <v>18</v>
      </c>
      <c r="B508" s="12">
        <v>228</v>
      </c>
      <c r="C508" s="13" t="s">
        <v>148</v>
      </c>
      <c r="D508" s="14" t="s">
        <v>163</v>
      </c>
      <c r="E508" s="13" t="s">
        <v>19</v>
      </c>
      <c r="F508" s="9">
        <f>F509</f>
        <v>136240</v>
      </c>
      <c r="G508" s="9">
        <f t="shared" ref="G508:H508" si="188">G509</f>
        <v>20000</v>
      </c>
      <c r="H508" s="9">
        <f t="shared" si="188"/>
        <v>0</v>
      </c>
      <c r="I508" s="31"/>
      <c r="J508" s="49"/>
    </row>
    <row r="509" spans="1:10" ht="22.5" customHeight="1" outlineLevel="7" x14ac:dyDescent="0.3">
      <c r="A509" s="12" t="s">
        <v>20</v>
      </c>
      <c r="B509" s="77">
        <v>228</v>
      </c>
      <c r="C509" s="13" t="s">
        <v>148</v>
      </c>
      <c r="D509" s="14" t="s">
        <v>163</v>
      </c>
      <c r="E509" s="13" t="s">
        <v>21</v>
      </c>
      <c r="F509" s="9">
        <v>136240</v>
      </c>
      <c r="G509" s="10">
        <v>20000</v>
      </c>
      <c r="H509" s="10">
        <v>0</v>
      </c>
      <c r="I509" s="31"/>
      <c r="J509" s="49"/>
    </row>
    <row r="510" spans="1:10" ht="50.25" customHeight="1" outlineLevel="7" x14ac:dyDescent="0.3">
      <c r="A510" s="12" t="s">
        <v>322</v>
      </c>
      <c r="B510" s="12">
        <v>228</v>
      </c>
      <c r="C510" s="13" t="s">
        <v>148</v>
      </c>
      <c r="D510" s="14" t="s">
        <v>323</v>
      </c>
      <c r="E510" s="13" t="s">
        <v>1</v>
      </c>
      <c r="F510" s="9">
        <f>F511</f>
        <v>100000</v>
      </c>
      <c r="G510" s="10">
        <v>0</v>
      </c>
      <c r="H510" s="10">
        <v>0</v>
      </c>
      <c r="I510" s="31"/>
      <c r="J510" s="49"/>
    </row>
    <row r="511" spans="1:10" ht="33.75" customHeight="1" outlineLevel="7" x14ac:dyDescent="0.3">
      <c r="A511" s="12" t="s">
        <v>429</v>
      </c>
      <c r="B511" s="12">
        <v>228</v>
      </c>
      <c r="C511" s="13" t="s">
        <v>148</v>
      </c>
      <c r="D511" s="14">
        <v>1500921556</v>
      </c>
      <c r="E511" s="13" t="s">
        <v>1</v>
      </c>
      <c r="F511" s="9">
        <f>F512</f>
        <v>100000</v>
      </c>
      <c r="G511" s="10">
        <v>0</v>
      </c>
      <c r="H511" s="10">
        <v>0</v>
      </c>
      <c r="I511" s="31"/>
      <c r="J511" s="49"/>
    </row>
    <row r="512" spans="1:10" ht="19.5" customHeight="1" outlineLevel="7" x14ac:dyDescent="0.3">
      <c r="A512" s="12" t="s">
        <v>18</v>
      </c>
      <c r="B512" s="77">
        <v>228</v>
      </c>
      <c r="C512" s="13" t="s">
        <v>148</v>
      </c>
      <c r="D512" s="14">
        <v>1500921556</v>
      </c>
      <c r="E512" s="15">
        <v>200</v>
      </c>
      <c r="F512" s="9">
        <f>F513</f>
        <v>100000</v>
      </c>
      <c r="G512" s="10">
        <v>0</v>
      </c>
      <c r="H512" s="10">
        <v>0</v>
      </c>
      <c r="I512" s="31"/>
      <c r="J512" s="49"/>
    </row>
    <row r="513" spans="1:10" ht="24" customHeight="1" outlineLevel="7" x14ac:dyDescent="0.3">
      <c r="A513" s="12" t="s">
        <v>20</v>
      </c>
      <c r="B513" s="12">
        <v>228</v>
      </c>
      <c r="C513" s="13" t="s">
        <v>148</v>
      </c>
      <c r="D513" s="14">
        <v>1500921556</v>
      </c>
      <c r="E513" s="15">
        <v>240</v>
      </c>
      <c r="F513" s="9">
        <v>100000</v>
      </c>
      <c r="G513" s="10">
        <v>0</v>
      </c>
      <c r="H513" s="10">
        <v>0</v>
      </c>
      <c r="I513" s="31"/>
      <c r="J513" s="49"/>
    </row>
    <row r="514" spans="1:10" ht="56.25" customHeight="1" outlineLevel="7" x14ac:dyDescent="0.3">
      <c r="A514" s="45" t="s">
        <v>344</v>
      </c>
      <c r="B514" s="77">
        <v>228</v>
      </c>
      <c r="C514" s="37" t="s">
        <v>148</v>
      </c>
      <c r="D514" s="38" t="s">
        <v>342</v>
      </c>
      <c r="E514" s="37" t="s">
        <v>1</v>
      </c>
      <c r="F514" s="39">
        <f>F515</f>
        <v>892482</v>
      </c>
      <c r="G514" s="39">
        <f t="shared" ref="G514:H516" si="189">G515</f>
        <v>3382856.64</v>
      </c>
      <c r="H514" s="39">
        <f t="shared" si="189"/>
        <v>3382856.64</v>
      </c>
      <c r="I514" s="31"/>
      <c r="J514" s="49"/>
    </row>
    <row r="515" spans="1:10" ht="46.8" outlineLevel="7" x14ac:dyDescent="0.3">
      <c r="A515" s="23" t="s">
        <v>331</v>
      </c>
      <c r="B515" s="12">
        <v>228</v>
      </c>
      <c r="C515" s="37" t="s">
        <v>148</v>
      </c>
      <c r="D515" s="38" t="s">
        <v>343</v>
      </c>
      <c r="E515" s="37" t="s">
        <v>1</v>
      </c>
      <c r="F515" s="39">
        <f>F516</f>
        <v>892482</v>
      </c>
      <c r="G515" s="39">
        <f t="shared" si="189"/>
        <v>3382856.64</v>
      </c>
      <c r="H515" s="39">
        <f t="shared" si="189"/>
        <v>3382856.64</v>
      </c>
      <c r="I515" s="31"/>
      <c r="J515" s="49"/>
    </row>
    <row r="516" spans="1:10" ht="50.25" customHeight="1" outlineLevel="7" x14ac:dyDescent="0.3">
      <c r="A516" s="23" t="s">
        <v>12</v>
      </c>
      <c r="B516" s="12">
        <v>228</v>
      </c>
      <c r="C516" s="37" t="s">
        <v>148</v>
      </c>
      <c r="D516" s="38" t="s">
        <v>343</v>
      </c>
      <c r="E516" s="37" t="s">
        <v>13</v>
      </c>
      <c r="F516" s="39">
        <f>F517</f>
        <v>892482</v>
      </c>
      <c r="G516" s="39">
        <f t="shared" si="189"/>
        <v>3382856.64</v>
      </c>
      <c r="H516" s="39">
        <f t="shared" si="189"/>
        <v>3382856.64</v>
      </c>
      <c r="I516" s="31"/>
      <c r="J516" s="49"/>
    </row>
    <row r="517" spans="1:10" ht="21.6" customHeight="1" outlineLevel="7" x14ac:dyDescent="0.3">
      <c r="A517" s="23" t="s">
        <v>52</v>
      </c>
      <c r="B517" s="77">
        <v>228</v>
      </c>
      <c r="C517" s="37" t="s">
        <v>148</v>
      </c>
      <c r="D517" s="38" t="s">
        <v>343</v>
      </c>
      <c r="E517" s="37" t="s">
        <v>53</v>
      </c>
      <c r="F517" s="39">
        <v>892482</v>
      </c>
      <c r="G517" s="36">
        <v>3382856.64</v>
      </c>
      <c r="H517" s="36">
        <v>3382856.64</v>
      </c>
      <c r="I517" s="31"/>
      <c r="J517" s="49"/>
    </row>
    <row r="518" spans="1:10" ht="23.4" customHeight="1" outlineLevel="2" x14ac:dyDescent="0.3">
      <c r="A518" s="12" t="s">
        <v>164</v>
      </c>
      <c r="B518" s="12">
        <v>228</v>
      </c>
      <c r="C518" s="13" t="s">
        <v>165</v>
      </c>
      <c r="D518" s="14" t="s">
        <v>0</v>
      </c>
      <c r="E518" s="13" t="s">
        <v>1</v>
      </c>
      <c r="F518" s="9">
        <f>F519+F536+F545</f>
        <v>49069641.009999998</v>
      </c>
      <c r="G518" s="9">
        <f>G519+G536+G545</f>
        <v>38391677.840000004</v>
      </c>
      <c r="H518" s="9">
        <f>H519+H536+H545</f>
        <v>37906677.840000004</v>
      </c>
      <c r="I518" s="31"/>
      <c r="J518" s="49"/>
    </row>
    <row r="519" spans="1:10" ht="31.2" outlineLevel="3" x14ac:dyDescent="0.3">
      <c r="A519" s="12" t="s">
        <v>296</v>
      </c>
      <c r="B519" s="12">
        <v>228</v>
      </c>
      <c r="C519" s="13" t="s">
        <v>165</v>
      </c>
      <c r="D519" s="14" t="s">
        <v>138</v>
      </c>
      <c r="E519" s="13" t="s">
        <v>1</v>
      </c>
      <c r="F519" s="9">
        <f>F520</f>
        <v>48059540</v>
      </c>
      <c r="G519" s="9">
        <f t="shared" ref="G519:H519" si="190">G520</f>
        <v>37360750</v>
      </c>
      <c r="H519" s="9">
        <f t="shared" si="190"/>
        <v>36875750</v>
      </c>
      <c r="I519" s="31"/>
      <c r="J519" s="49"/>
    </row>
    <row r="520" spans="1:10" ht="31.2" outlineLevel="4" x14ac:dyDescent="0.3">
      <c r="A520" s="12" t="s">
        <v>166</v>
      </c>
      <c r="B520" s="12">
        <v>228</v>
      </c>
      <c r="C520" s="13" t="s">
        <v>165</v>
      </c>
      <c r="D520" s="14" t="s">
        <v>167</v>
      </c>
      <c r="E520" s="13" t="s">
        <v>1</v>
      </c>
      <c r="F520" s="9">
        <f>F521+F526+F533</f>
        <v>48059540</v>
      </c>
      <c r="G520" s="9">
        <f t="shared" ref="G520:H520" si="191">G521+G526+G533</f>
        <v>37360750</v>
      </c>
      <c r="H520" s="9">
        <f t="shared" si="191"/>
        <v>36875750</v>
      </c>
      <c r="I520" s="31"/>
      <c r="J520" s="49"/>
    </row>
    <row r="521" spans="1:10" ht="31.2" outlineLevel="5" x14ac:dyDescent="0.3">
      <c r="A521" s="12" t="s">
        <v>282</v>
      </c>
      <c r="B521" s="12">
        <v>228</v>
      </c>
      <c r="C521" s="13" t="s">
        <v>165</v>
      </c>
      <c r="D521" s="14" t="s">
        <v>168</v>
      </c>
      <c r="E521" s="13" t="s">
        <v>1</v>
      </c>
      <c r="F521" s="9">
        <f>F524+F522</f>
        <v>556200</v>
      </c>
      <c r="G521" s="9">
        <f t="shared" ref="G521:H521" si="192">G524+G522</f>
        <v>556200</v>
      </c>
      <c r="H521" s="9">
        <f t="shared" si="192"/>
        <v>556200</v>
      </c>
      <c r="I521" s="31"/>
      <c r="J521" s="49"/>
    </row>
    <row r="522" spans="1:10" ht="46.8" outlineLevel="5" x14ac:dyDescent="0.3">
      <c r="A522" s="12" t="s">
        <v>308</v>
      </c>
      <c r="B522" s="77">
        <v>228</v>
      </c>
      <c r="C522" s="13" t="s">
        <v>165</v>
      </c>
      <c r="D522" s="14" t="s">
        <v>168</v>
      </c>
      <c r="E522" s="13" t="s">
        <v>13</v>
      </c>
      <c r="F522" s="9">
        <f>F523</f>
        <v>160000</v>
      </c>
      <c r="G522" s="9">
        <f t="shared" ref="G522:H522" si="193">G523</f>
        <v>160000</v>
      </c>
      <c r="H522" s="9">
        <f t="shared" si="193"/>
        <v>160000</v>
      </c>
      <c r="I522" s="31"/>
      <c r="J522" s="49"/>
    </row>
    <row r="523" spans="1:10" ht="15.6" outlineLevel="5" x14ac:dyDescent="0.3">
      <c r="A523" s="12" t="s">
        <v>309</v>
      </c>
      <c r="B523" s="12">
        <v>228</v>
      </c>
      <c r="C523" s="13" t="s">
        <v>165</v>
      </c>
      <c r="D523" s="14" t="s">
        <v>168</v>
      </c>
      <c r="E523" s="13" t="s">
        <v>53</v>
      </c>
      <c r="F523" s="9">
        <v>160000</v>
      </c>
      <c r="G523" s="9">
        <v>160000</v>
      </c>
      <c r="H523" s="9">
        <v>160000</v>
      </c>
      <c r="I523" s="31"/>
      <c r="J523" s="49"/>
    </row>
    <row r="524" spans="1:10" ht="21" customHeight="1" outlineLevel="6" x14ac:dyDescent="0.3">
      <c r="A524" s="12" t="s">
        <v>18</v>
      </c>
      <c r="B524" s="12">
        <v>228</v>
      </c>
      <c r="C524" s="13" t="s">
        <v>165</v>
      </c>
      <c r="D524" s="14" t="s">
        <v>168</v>
      </c>
      <c r="E524" s="13" t="s">
        <v>19</v>
      </c>
      <c r="F524" s="9">
        <f>F525</f>
        <v>396200</v>
      </c>
      <c r="G524" s="9">
        <f t="shared" ref="G524:H524" si="194">G525</f>
        <v>396200</v>
      </c>
      <c r="H524" s="9">
        <f t="shared" si="194"/>
        <v>396200</v>
      </c>
      <c r="I524" s="31"/>
      <c r="J524" s="49"/>
    </row>
    <row r="525" spans="1:10" ht="21.75" customHeight="1" outlineLevel="7" x14ac:dyDescent="0.3">
      <c r="A525" s="12" t="s">
        <v>20</v>
      </c>
      <c r="B525" s="77">
        <v>228</v>
      </c>
      <c r="C525" s="13" t="s">
        <v>165</v>
      </c>
      <c r="D525" s="14" t="s">
        <v>168</v>
      </c>
      <c r="E525" s="13" t="s">
        <v>21</v>
      </c>
      <c r="F525" s="9">
        <v>396200</v>
      </c>
      <c r="G525" s="10">
        <v>396200</v>
      </c>
      <c r="H525" s="10">
        <v>396200</v>
      </c>
      <c r="I525" s="31"/>
      <c r="J525" s="49"/>
    </row>
    <row r="526" spans="1:10" ht="31.2" outlineLevel="5" x14ac:dyDescent="0.3">
      <c r="A526" s="12" t="s">
        <v>280</v>
      </c>
      <c r="B526" s="12">
        <v>228</v>
      </c>
      <c r="C526" s="13" t="s">
        <v>165</v>
      </c>
      <c r="D526" s="14" t="s">
        <v>169</v>
      </c>
      <c r="E526" s="13" t="s">
        <v>1</v>
      </c>
      <c r="F526" s="9">
        <f>F527+F529+F531</f>
        <v>47503340</v>
      </c>
      <c r="G526" s="9">
        <f t="shared" ref="G526:H526" si="195">G527+G529+G531</f>
        <v>36804550</v>
      </c>
      <c r="H526" s="9">
        <f t="shared" si="195"/>
        <v>36319550</v>
      </c>
      <c r="I526" s="31"/>
      <c r="J526" s="49"/>
    </row>
    <row r="527" spans="1:10" ht="51" customHeight="1" outlineLevel="6" x14ac:dyDescent="0.3">
      <c r="A527" s="12" t="s">
        <v>12</v>
      </c>
      <c r="B527" s="12">
        <v>228</v>
      </c>
      <c r="C527" s="13" t="s">
        <v>165</v>
      </c>
      <c r="D527" s="14" t="s">
        <v>169</v>
      </c>
      <c r="E527" s="13" t="s">
        <v>13</v>
      </c>
      <c r="F527" s="9">
        <f>F528</f>
        <v>42685230</v>
      </c>
      <c r="G527" s="9">
        <f t="shared" ref="G527:H527" si="196">G528</f>
        <v>36319550</v>
      </c>
      <c r="H527" s="9">
        <f t="shared" si="196"/>
        <v>36319550</v>
      </c>
      <c r="I527" s="31"/>
      <c r="J527" s="49"/>
    </row>
    <row r="528" spans="1:10" ht="23.25" customHeight="1" outlineLevel="7" x14ac:dyDescent="0.3">
      <c r="A528" s="12" t="s">
        <v>52</v>
      </c>
      <c r="B528" s="77">
        <v>228</v>
      </c>
      <c r="C528" s="13" t="s">
        <v>165</v>
      </c>
      <c r="D528" s="14" t="s">
        <v>169</v>
      </c>
      <c r="E528" s="13" t="s">
        <v>53</v>
      </c>
      <c r="F528" s="9">
        <v>42685230</v>
      </c>
      <c r="G528" s="10">
        <v>36319550</v>
      </c>
      <c r="H528" s="10">
        <v>36319550</v>
      </c>
      <c r="I528" s="31"/>
      <c r="J528" s="49"/>
    </row>
    <row r="529" spans="1:10" ht="31.2" outlineLevel="6" x14ac:dyDescent="0.3">
      <c r="A529" s="12" t="s">
        <v>18</v>
      </c>
      <c r="B529" s="12">
        <v>228</v>
      </c>
      <c r="C529" s="13" t="s">
        <v>165</v>
      </c>
      <c r="D529" s="14">
        <v>1500623990</v>
      </c>
      <c r="E529" s="13" t="s">
        <v>19</v>
      </c>
      <c r="F529" s="9">
        <f>F530</f>
        <v>4606110</v>
      </c>
      <c r="G529" s="9">
        <f t="shared" ref="G529:H529" si="197">G530</f>
        <v>485000</v>
      </c>
      <c r="H529" s="9">
        <f t="shared" si="197"/>
        <v>0</v>
      </c>
      <c r="I529" s="31"/>
      <c r="J529" s="49"/>
    </row>
    <row r="530" spans="1:10" ht="31.2" outlineLevel="7" x14ac:dyDescent="0.3">
      <c r="A530" s="12" t="s">
        <v>20</v>
      </c>
      <c r="B530" s="12">
        <v>228</v>
      </c>
      <c r="C530" s="13" t="s">
        <v>165</v>
      </c>
      <c r="D530" s="14" t="s">
        <v>169</v>
      </c>
      <c r="E530" s="13" t="s">
        <v>21</v>
      </c>
      <c r="F530" s="9">
        <v>4606110</v>
      </c>
      <c r="G530" s="10">
        <v>485000</v>
      </c>
      <c r="H530" s="10">
        <v>0</v>
      </c>
      <c r="I530" s="31"/>
      <c r="J530" s="49"/>
    </row>
    <row r="531" spans="1:10" ht="15.6" outlineLevel="6" x14ac:dyDescent="0.3">
      <c r="A531" s="12" t="s">
        <v>28</v>
      </c>
      <c r="B531" s="77">
        <v>228</v>
      </c>
      <c r="C531" s="13" t="s">
        <v>165</v>
      </c>
      <c r="D531" s="14" t="s">
        <v>169</v>
      </c>
      <c r="E531" s="13" t="s">
        <v>29</v>
      </c>
      <c r="F531" s="9">
        <f>F532</f>
        <v>212000</v>
      </c>
      <c r="G531" s="9">
        <f t="shared" ref="G531:H531" si="198">G532</f>
        <v>0</v>
      </c>
      <c r="H531" s="9">
        <f t="shared" si="198"/>
        <v>0</v>
      </c>
      <c r="I531" s="31"/>
      <c r="J531" s="49"/>
    </row>
    <row r="532" spans="1:10" ht="15.6" outlineLevel="7" x14ac:dyDescent="0.3">
      <c r="A532" s="12" t="s">
        <v>30</v>
      </c>
      <c r="B532" s="12">
        <v>228</v>
      </c>
      <c r="C532" s="13" t="s">
        <v>165</v>
      </c>
      <c r="D532" s="14" t="s">
        <v>169</v>
      </c>
      <c r="E532" s="13" t="s">
        <v>31</v>
      </c>
      <c r="F532" s="9">
        <v>212000</v>
      </c>
      <c r="G532" s="10">
        <v>0</v>
      </c>
      <c r="H532" s="10">
        <v>0</v>
      </c>
      <c r="I532" s="31"/>
      <c r="J532" s="49"/>
    </row>
    <row r="533" spans="1:10" ht="34.200000000000003" customHeight="1" outlineLevel="7" x14ac:dyDescent="0.3">
      <c r="A533" s="12" t="s">
        <v>318</v>
      </c>
      <c r="B533" s="12">
        <v>228</v>
      </c>
      <c r="C533" s="13" t="s">
        <v>165</v>
      </c>
      <c r="D533" s="14">
        <v>1500623994</v>
      </c>
      <c r="E533" s="13" t="s">
        <v>1</v>
      </c>
      <c r="F533" s="9">
        <f>F534</f>
        <v>0</v>
      </c>
      <c r="G533" s="9">
        <f t="shared" ref="G533" si="199">G534</f>
        <v>0</v>
      </c>
      <c r="H533" s="9">
        <v>0</v>
      </c>
      <c r="I533" s="31"/>
      <c r="J533" s="49"/>
    </row>
    <row r="534" spans="1:10" ht="48.75" customHeight="1" outlineLevel="7" x14ac:dyDescent="0.3">
      <c r="A534" s="12" t="s">
        <v>12</v>
      </c>
      <c r="B534" s="77">
        <v>228</v>
      </c>
      <c r="C534" s="13" t="s">
        <v>165</v>
      </c>
      <c r="D534" s="14">
        <v>1500623994</v>
      </c>
      <c r="E534" s="13" t="s">
        <v>13</v>
      </c>
      <c r="F534" s="9">
        <f>F535</f>
        <v>0</v>
      </c>
      <c r="G534" s="9">
        <f t="shared" ref="G534:H534" si="200">G535</f>
        <v>0</v>
      </c>
      <c r="H534" s="9">
        <f t="shared" si="200"/>
        <v>0</v>
      </c>
      <c r="I534" s="31"/>
      <c r="J534" s="49"/>
    </row>
    <row r="535" spans="1:10" ht="15.6" outlineLevel="7" x14ac:dyDescent="0.3">
      <c r="A535" s="12" t="s">
        <v>52</v>
      </c>
      <c r="B535" s="12">
        <v>228</v>
      </c>
      <c r="C535" s="13" t="s">
        <v>165</v>
      </c>
      <c r="D535" s="14">
        <v>1500623994</v>
      </c>
      <c r="E535" s="13" t="s">
        <v>53</v>
      </c>
      <c r="F535" s="9">
        <v>0</v>
      </c>
      <c r="G535" s="10">
        <v>0</v>
      </c>
      <c r="H535" s="10">
        <v>0</v>
      </c>
      <c r="I535" s="31"/>
      <c r="J535" s="49"/>
    </row>
    <row r="536" spans="1:10" ht="31.2" outlineLevel="3" x14ac:dyDescent="0.3">
      <c r="A536" s="12" t="s">
        <v>281</v>
      </c>
      <c r="B536" s="12">
        <v>228</v>
      </c>
      <c r="C536" s="13" t="s">
        <v>165</v>
      </c>
      <c r="D536" s="14" t="s">
        <v>171</v>
      </c>
      <c r="E536" s="13" t="s">
        <v>1</v>
      </c>
      <c r="F536" s="9">
        <f>F537+F541</f>
        <v>1010101.01</v>
      </c>
      <c r="G536" s="9">
        <f t="shared" ref="G536:H536" si="201">G537</f>
        <v>1030927.84</v>
      </c>
      <c r="H536" s="9">
        <f t="shared" si="201"/>
        <v>1030927.84</v>
      </c>
      <c r="I536" s="31"/>
      <c r="J536" s="49"/>
    </row>
    <row r="537" spans="1:10" ht="31.2" outlineLevel="4" x14ac:dyDescent="0.3">
      <c r="A537" s="12" t="s">
        <v>172</v>
      </c>
      <c r="B537" s="77">
        <v>228</v>
      </c>
      <c r="C537" s="13" t="s">
        <v>165</v>
      </c>
      <c r="D537" s="14" t="s">
        <v>173</v>
      </c>
      <c r="E537" s="13" t="s">
        <v>1</v>
      </c>
      <c r="F537" s="9">
        <f t="shared" ref="F537:H537" si="202">F538+F541</f>
        <v>1010101.01</v>
      </c>
      <c r="G537" s="9">
        <f t="shared" si="202"/>
        <v>1030927.84</v>
      </c>
      <c r="H537" s="9">
        <f t="shared" si="202"/>
        <v>1030927.84</v>
      </c>
      <c r="I537" s="31"/>
      <c r="J537" s="49"/>
    </row>
    <row r="538" spans="1:10" ht="48.75" customHeight="1" outlineLevel="5" x14ac:dyDescent="0.3">
      <c r="A538" s="12" t="s">
        <v>424</v>
      </c>
      <c r="B538" s="12">
        <v>228</v>
      </c>
      <c r="C538" s="13" t="s">
        <v>165</v>
      </c>
      <c r="D538" s="14" t="s">
        <v>174</v>
      </c>
      <c r="E538" s="13" t="s">
        <v>1</v>
      </c>
      <c r="F538" s="9">
        <f t="shared" ref="F538:H539" si="203">F539</f>
        <v>1010101.01</v>
      </c>
      <c r="G538" s="10">
        <f t="shared" si="203"/>
        <v>1030927.84</v>
      </c>
      <c r="H538" s="10">
        <f t="shared" si="203"/>
        <v>1030927.84</v>
      </c>
      <c r="I538" s="31"/>
      <c r="J538" s="49"/>
    </row>
    <row r="539" spans="1:10" ht="23.25" customHeight="1" outlineLevel="6" x14ac:dyDescent="0.3">
      <c r="A539" s="12" t="s">
        <v>18</v>
      </c>
      <c r="B539" s="12">
        <v>228</v>
      </c>
      <c r="C539" s="13" t="s">
        <v>165</v>
      </c>
      <c r="D539" s="14" t="s">
        <v>174</v>
      </c>
      <c r="E539" s="13" t="s">
        <v>19</v>
      </c>
      <c r="F539" s="9">
        <f t="shared" si="203"/>
        <v>1010101.01</v>
      </c>
      <c r="G539" s="10">
        <f t="shared" si="203"/>
        <v>1030927.84</v>
      </c>
      <c r="H539" s="10">
        <f t="shared" si="203"/>
        <v>1030927.84</v>
      </c>
      <c r="I539" s="31"/>
      <c r="J539" s="49"/>
    </row>
    <row r="540" spans="1:10" ht="21.75" customHeight="1" outlineLevel="7" x14ac:dyDescent="0.3">
      <c r="A540" s="12" t="s">
        <v>20</v>
      </c>
      <c r="B540" s="77">
        <v>228</v>
      </c>
      <c r="C540" s="13" t="s">
        <v>165</v>
      </c>
      <c r="D540" s="14" t="s">
        <v>174</v>
      </c>
      <c r="E540" s="13" t="s">
        <v>21</v>
      </c>
      <c r="F540" s="10">
        <v>1010101.01</v>
      </c>
      <c r="G540" s="10">
        <v>1030927.84</v>
      </c>
      <c r="H540" s="10">
        <v>1030927.84</v>
      </c>
      <c r="I540" s="31"/>
      <c r="J540" s="49"/>
    </row>
    <row r="541" spans="1:10" ht="21" customHeight="1" outlineLevel="7" x14ac:dyDescent="0.3">
      <c r="A541" s="12" t="s">
        <v>388</v>
      </c>
      <c r="B541" s="12">
        <v>228</v>
      </c>
      <c r="C541" s="13" t="s">
        <v>165</v>
      </c>
      <c r="D541" s="14">
        <v>5601300000</v>
      </c>
      <c r="E541" s="13" t="s">
        <v>1</v>
      </c>
      <c r="F541" s="9">
        <f>F542</f>
        <v>0</v>
      </c>
      <c r="G541" s="10"/>
      <c r="H541" s="10"/>
      <c r="I541" s="31"/>
      <c r="J541" s="49"/>
    </row>
    <row r="542" spans="1:10" ht="31.2" outlineLevel="7" x14ac:dyDescent="0.3">
      <c r="A542" s="12" t="s">
        <v>389</v>
      </c>
      <c r="B542" s="12">
        <v>228</v>
      </c>
      <c r="C542" s="13" t="s">
        <v>165</v>
      </c>
      <c r="D542" s="14">
        <v>5601323995</v>
      </c>
      <c r="E542" s="13" t="s">
        <v>1</v>
      </c>
      <c r="F542" s="9">
        <f>F543</f>
        <v>0</v>
      </c>
      <c r="G542" s="10"/>
      <c r="H542" s="10"/>
      <c r="I542" s="31"/>
      <c r="J542" s="49"/>
    </row>
    <row r="543" spans="1:10" ht="23.25" customHeight="1" outlineLevel="7" x14ac:dyDescent="0.3">
      <c r="A543" s="12" t="s">
        <v>18</v>
      </c>
      <c r="B543" s="77">
        <v>228</v>
      </c>
      <c r="C543" s="13" t="s">
        <v>165</v>
      </c>
      <c r="D543" s="14">
        <v>5601323995</v>
      </c>
      <c r="E543" s="13" t="s">
        <v>19</v>
      </c>
      <c r="F543" s="9">
        <f>F544</f>
        <v>0</v>
      </c>
      <c r="G543" s="10"/>
      <c r="H543" s="10"/>
      <c r="I543" s="31"/>
      <c r="J543" s="49"/>
    </row>
    <row r="544" spans="1:10" ht="21" customHeight="1" outlineLevel="7" x14ac:dyDescent="0.3">
      <c r="A544" s="12" t="s">
        <v>20</v>
      </c>
      <c r="B544" s="12">
        <v>228</v>
      </c>
      <c r="C544" s="13" t="s">
        <v>165</v>
      </c>
      <c r="D544" s="14">
        <v>5601323995</v>
      </c>
      <c r="E544" s="13" t="s">
        <v>21</v>
      </c>
      <c r="F544" s="9">
        <v>0</v>
      </c>
      <c r="G544" s="10"/>
      <c r="H544" s="10"/>
      <c r="I544" s="31"/>
      <c r="J544" s="49"/>
    </row>
    <row r="545" spans="1:10" ht="23.4" customHeight="1" outlineLevel="7" x14ac:dyDescent="0.3">
      <c r="A545" s="12" t="s">
        <v>6</v>
      </c>
      <c r="B545" s="12">
        <v>228</v>
      </c>
      <c r="C545" s="13" t="s">
        <v>165</v>
      </c>
      <c r="D545" s="14" t="s">
        <v>7</v>
      </c>
      <c r="E545" s="13" t="s">
        <v>1</v>
      </c>
      <c r="F545" s="9">
        <f>F546</f>
        <v>0</v>
      </c>
      <c r="G545" s="9">
        <f t="shared" ref="G545:H546" si="204">G546</f>
        <v>0</v>
      </c>
      <c r="H545" s="9">
        <f t="shared" si="204"/>
        <v>0</v>
      </c>
      <c r="I545" s="31"/>
      <c r="J545" s="49"/>
    </row>
    <row r="546" spans="1:10" ht="24" customHeight="1" outlineLevel="7" x14ac:dyDescent="0.3">
      <c r="A546" s="12" t="s">
        <v>449</v>
      </c>
      <c r="B546" s="77">
        <v>228</v>
      </c>
      <c r="C546" s="13" t="s">
        <v>165</v>
      </c>
      <c r="D546" s="14" t="s">
        <v>9</v>
      </c>
      <c r="E546" s="13" t="s">
        <v>1</v>
      </c>
      <c r="F546" s="9">
        <f>F547+F550</f>
        <v>0</v>
      </c>
      <c r="G546" s="9">
        <f t="shared" si="204"/>
        <v>0</v>
      </c>
      <c r="H546" s="9">
        <f t="shared" si="204"/>
        <v>0</v>
      </c>
      <c r="I546" s="31"/>
      <c r="J546" s="49"/>
    </row>
    <row r="547" spans="1:10" ht="35.4" customHeight="1" outlineLevel="7" x14ac:dyDescent="0.3">
      <c r="A547" s="12" t="s">
        <v>384</v>
      </c>
      <c r="B547" s="12">
        <v>228</v>
      </c>
      <c r="C547" s="13" t="s">
        <v>165</v>
      </c>
      <c r="D547" s="14">
        <v>9999923993</v>
      </c>
      <c r="E547" s="13" t="s">
        <v>1</v>
      </c>
      <c r="F547" s="9">
        <f>F548</f>
        <v>0</v>
      </c>
      <c r="G547" s="10">
        <v>0</v>
      </c>
      <c r="H547" s="10">
        <v>0</v>
      </c>
      <c r="I547" s="31"/>
      <c r="J547" s="49"/>
    </row>
    <row r="548" spans="1:10" ht="34.200000000000003" customHeight="1" outlineLevel="7" x14ac:dyDescent="0.3">
      <c r="A548" s="23" t="s">
        <v>12</v>
      </c>
      <c r="B548" s="12">
        <v>228</v>
      </c>
      <c r="C548" s="13" t="s">
        <v>165</v>
      </c>
      <c r="D548" s="14">
        <v>9999923993</v>
      </c>
      <c r="E548" s="37" t="s">
        <v>13</v>
      </c>
      <c r="F548" s="39">
        <f>F549</f>
        <v>0</v>
      </c>
      <c r="G548" s="39">
        <f t="shared" ref="G548:H548" si="205">G549</f>
        <v>0</v>
      </c>
      <c r="H548" s="39">
        <f t="shared" si="205"/>
        <v>0</v>
      </c>
      <c r="I548" s="31"/>
      <c r="J548" s="49"/>
    </row>
    <row r="549" spans="1:10" ht="15.6" outlineLevel="7" x14ac:dyDescent="0.3">
      <c r="A549" s="23" t="s">
        <v>52</v>
      </c>
      <c r="B549" s="77">
        <v>228</v>
      </c>
      <c r="C549" s="13" t="s">
        <v>165</v>
      </c>
      <c r="D549" s="14">
        <v>9999923993</v>
      </c>
      <c r="E549" s="37" t="s">
        <v>53</v>
      </c>
      <c r="F549" s="39">
        <v>0</v>
      </c>
      <c r="G549" s="36">
        <v>0</v>
      </c>
      <c r="H549" s="36">
        <v>0</v>
      </c>
      <c r="I549" s="31"/>
      <c r="J549" s="49"/>
    </row>
    <row r="550" spans="1:10" ht="30.75" customHeight="1" outlineLevel="7" x14ac:dyDescent="0.3">
      <c r="A550" s="12" t="s">
        <v>430</v>
      </c>
      <c r="B550" s="12">
        <v>228</v>
      </c>
      <c r="C550" s="13" t="s">
        <v>165</v>
      </c>
      <c r="D550" s="14">
        <v>9999923994</v>
      </c>
      <c r="E550" s="13" t="s">
        <v>1</v>
      </c>
      <c r="F550" s="9">
        <f>F551</f>
        <v>0</v>
      </c>
      <c r="G550" s="36"/>
      <c r="H550" s="36"/>
      <c r="I550" s="31"/>
      <c r="J550" s="49"/>
    </row>
    <row r="551" spans="1:10" ht="18" customHeight="1" outlineLevel="7" x14ac:dyDescent="0.3">
      <c r="A551" s="12" t="s">
        <v>18</v>
      </c>
      <c r="B551" s="12">
        <v>228</v>
      </c>
      <c r="C551" s="13" t="s">
        <v>165</v>
      </c>
      <c r="D551" s="14">
        <v>9999923994</v>
      </c>
      <c r="E551" s="13" t="s">
        <v>19</v>
      </c>
      <c r="F551" s="9">
        <f>F552</f>
        <v>0</v>
      </c>
      <c r="G551" s="36"/>
      <c r="H551" s="36"/>
      <c r="I551" s="31"/>
      <c r="J551" s="49"/>
    </row>
    <row r="552" spans="1:10" ht="23.25" customHeight="1" outlineLevel="7" x14ac:dyDescent="0.3">
      <c r="A552" s="12" t="s">
        <v>20</v>
      </c>
      <c r="B552" s="77">
        <v>228</v>
      </c>
      <c r="C552" s="13" t="s">
        <v>165</v>
      </c>
      <c r="D552" s="14">
        <v>9999923994</v>
      </c>
      <c r="E552" s="13" t="s">
        <v>21</v>
      </c>
      <c r="F552" s="9">
        <v>0</v>
      </c>
      <c r="G552" s="36"/>
      <c r="H552" s="36"/>
      <c r="I552" s="31"/>
      <c r="J552" s="49"/>
    </row>
    <row r="553" spans="1:10" ht="15.6" outlineLevel="2" x14ac:dyDescent="0.3">
      <c r="A553" s="12" t="s">
        <v>175</v>
      </c>
      <c r="B553" s="12">
        <v>228</v>
      </c>
      <c r="C553" s="13" t="s">
        <v>176</v>
      </c>
      <c r="D553" s="14" t="s">
        <v>0</v>
      </c>
      <c r="E553" s="13" t="s">
        <v>1</v>
      </c>
      <c r="F553" s="9">
        <f>F554</f>
        <v>100000</v>
      </c>
      <c r="G553" s="9">
        <f t="shared" ref="G553:H553" si="206">G554</f>
        <v>0</v>
      </c>
      <c r="H553" s="9">
        <f t="shared" si="206"/>
        <v>0</v>
      </c>
      <c r="I553" s="31"/>
      <c r="J553" s="49"/>
    </row>
    <row r="554" spans="1:10" ht="31.2" outlineLevel="2" x14ac:dyDescent="0.3">
      <c r="A554" s="12" t="s">
        <v>319</v>
      </c>
      <c r="B554" s="12">
        <v>228</v>
      </c>
      <c r="C554" s="13" t="s">
        <v>176</v>
      </c>
      <c r="D554" s="14">
        <v>1200000000</v>
      </c>
      <c r="E554" s="13" t="s">
        <v>1</v>
      </c>
      <c r="F554" s="9">
        <f>F555</f>
        <v>100000</v>
      </c>
      <c r="G554" s="9">
        <f t="shared" ref="G554:H554" si="207">G555</f>
        <v>0</v>
      </c>
      <c r="H554" s="9">
        <f t="shared" si="207"/>
        <v>0</v>
      </c>
      <c r="I554" s="31"/>
      <c r="J554" s="49"/>
    </row>
    <row r="555" spans="1:10" ht="31.2" outlineLevel="2" x14ac:dyDescent="0.3">
      <c r="A555" s="12" t="s">
        <v>320</v>
      </c>
      <c r="B555" s="77">
        <v>228</v>
      </c>
      <c r="C555" s="13" t="s">
        <v>176</v>
      </c>
      <c r="D555" s="14">
        <v>1200100000</v>
      </c>
      <c r="E555" s="13" t="s">
        <v>1</v>
      </c>
      <c r="F555" s="9">
        <f>F556</f>
        <v>100000</v>
      </c>
      <c r="G555" s="9">
        <f t="shared" ref="G555:H555" si="208">G556</f>
        <v>0</v>
      </c>
      <c r="H555" s="9">
        <f t="shared" si="208"/>
        <v>0</v>
      </c>
      <c r="I555" s="31"/>
      <c r="J555" s="49"/>
    </row>
    <row r="556" spans="1:10" ht="31.2" outlineLevel="2" x14ac:dyDescent="0.3">
      <c r="A556" s="12" t="s">
        <v>321</v>
      </c>
      <c r="B556" s="12">
        <v>228</v>
      </c>
      <c r="C556" s="13" t="s">
        <v>176</v>
      </c>
      <c r="D556" s="14">
        <v>1200112010</v>
      </c>
      <c r="E556" s="13" t="s">
        <v>1</v>
      </c>
      <c r="F556" s="9">
        <f>F557</f>
        <v>100000</v>
      </c>
      <c r="G556" s="9">
        <f t="shared" ref="G556:H556" si="209">G557</f>
        <v>0</v>
      </c>
      <c r="H556" s="9">
        <f t="shared" si="209"/>
        <v>0</v>
      </c>
      <c r="I556" s="31"/>
      <c r="J556" s="49"/>
    </row>
    <row r="557" spans="1:10" ht="15.6" outlineLevel="2" x14ac:dyDescent="0.3">
      <c r="A557" s="12" t="s">
        <v>24</v>
      </c>
      <c r="B557" s="12">
        <v>228</v>
      </c>
      <c r="C557" s="13" t="s">
        <v>176</v>
      </c>
      <c r="D557" s="14">
        <v>1200112010</v>
      </c>
      <c r="E557" s="15">
        <v>300</v>
      </c>
      <c r="F557" s="9">
        <f>F558</f>
        <v>100000</v>
      </c>
      <c r="G557" s="9">
        <f t="shared" ref="G557:H557" si="210">G558</f>
        <v>0</v>
      </c>
      <c r="H557" s="9">
        <f t="shared" si="210"/>
        <v>0</v>
      </c>
      <c r="I557" s="31"/>
      <c r="J557" s="49"/>
    </row>
    <row r="558" spans="1:10" ht="15.6" outlineLevel="2" x14ac:dyDescent="0.3">
      <c r="A558" s="12" t="s">
        <v>224</v>
      </c>
      <c r="B558" s="77">
        <v>228</v>
      </c>
      <c r="C558" s="13" t="s">
        <v>176</v>
      </c>
      <c r="D558" s="14">
        <v>1200112010</v>
      </c>
      <c r="E558" s="15">
        <v>360</v>
      </c>
      <c r="F558" s="9">
        <v>100000</v>
      </c>
      <c r="G558" s="9">
        <v>0</v>
      </c>
      <c r="H558" s="9">
        <v>0</v>
      </c>
      <c r="I558" s="31"/>
      <c r="J558" s="49"/>
    </row>
    <row r="559" spans="1:10" ht="15.6" outlineLevel="2" x14ac:dyDescent="0.3">
      <c r="A559" s="12" t="s">
        <v>188</v>
      </c>
      <c r="B559" s="12">
        <v>228</v>
      </c>
      <c r="C559" s="13" t="s">
        <v>189</v>
      </c>
      <c r="D559" s="14" t="s">
        <v>0</v>
      </c>
      <c r="E559" s="13" t="s">
        <v>1</v>
      </c>
      <c r="F559" s="9">
        <f>F560+F588+F569</f>
        <v>32375167.25</v>
      </c>
      <c r="G559" s="9">
        <f>G560+G588+G569</f>
        <v>29078719</v>
      </c>
      <c r="H559" s="9">
        <f>H560+H588+H569</f>
        <v>28981255</v>
      </c>
      <c r="I559" s="31"/>
      <c r="J559" s="49"/>
    </row>
    <row r="560" spans="1:10" ht="31.2" outlineLevel="3" x14ac:dyDescent="0.3">
      <c r="A560" s="12" t="s">
        <v>296</v>
      </c>
      <c r="B560" s="12">
        <v>228</v>
      </c>
      <c r="C560" s="13" t="s">
        <v>189</v>
      </c>
      <c r="D560" s="14" t="s">
        <v>138</v>
      </c>
      <c r="E560" s="13" t="s">
        <v>1</v>
      </c>
      <c r="F560" s="9">
        <f>F561</f>
        <v>25668840</v>
      </c>
      <c r="G560" s="9">
        <f t="shared" ref="G560:H560" si="211">G561</f>
        <v>21077830</v>
      </c>
      <c r="H560" s="9">
        <f t="shared" si="211"/>
        <v>20857830</v>
      </c>
      <c r="I560" s="31"/>
      <c r="J560" s="49"/>
    </row>
    <row r="561" spans="1:10" ht="46.8" outlineLevel="4" x14ac:dyDescent="0.3">
      <c r="A561" s="12" t="s">
        <v>190</v>
      </c>
      <c r="B561" s="77">
        <v>228</v>
      </c>
      <c r="C561" s="13" t="s">
        <v>189</v>
      </c>
      <c r="D561" s="14" t="s">
        <v>191</v>
      </c>
      <c r="E561" s="13" t="s">
        <v>1</v>
      </c>
      <c r="F561" s="9">
        <f>F562</f>
        <v>25668840</v>
      </c>
      <c r="G561" s="9">
        <f t="shared" ref="G561:H561" si="212">G562</f>
        <v>21077830</v>
      </c>
      <c r="H561" s="9">
        <f t="shared" si="212"/>
        <v>20857830</v>
      </c>
      <c r="I561" s="31"/>
      <c r="J561" s="49"/>
    </row>
    <row r="562" spans="1:10" ht="46.8" outlineLevel="5" x14ac:dyDescent="0.3">
      <c r="A562" s="12" t="s">
        <v>289</v>
      </c>
      <c r="B562" s="12">
        <v>228</v>
      </c>
      <c r="C562" s="13" t="s">
        <v>189</v>
      </c>
      <c r="D562" s="14" t="s">
        <v>192</v>
      </c>
      <c r="E562" s="13" t="s">
        <v>1</v>
      </c>
      <c r="F562" s="9">
        <f>F563+F565+F567</f>
        <v>25668840</v>
      </c>
      <c r="G562" s="9">
        <f t="shared" ref="G562:H562" si="213">G563+G565+G567</f>
        <v>21077830</v>
      </c>
      <c r="H562" s="9">
        <f t="shared" si="213"/>
        <v>20857830</v>
      </c>
      <c r="I562" s="31"/>
      <c r="J562" s="49"/>
    </row>
    <row r="563" spans="1:10" ht="48.75" customHeight="1" outlineLevel="6" x14ac:dyDescent="0.3">
      <c r="A563" s="12" t="s">
        <v>12</v>
      </c>
      <c r="B563" s="12">
        <v>228</v>
      </c>
      <c r="C563" s="13" t="s">
        <v>189</v>
      </c>
      <c r="D563" s="14" t="s">
        <v>192</v>
      </c>
      <c r="E563" s="13" t="s">
        <v>13</v>
      </c>
      <c r="F563" s="9">
        <f>F564</f>
        <v>24365520</v>
      </c>
      <c r="G563" s="9">
        <f t="shared" ref="G563:H563" si="214">G564</f>
        <v>20857830</v>
      </c>
      <c r="H563" s="9">
        <f t="shared" si="214"/>
        <v>20857830</v>
      </c>
      <c r="I563" s="31"/>
      <c r="J563" s="49"/>
    </row>
    <row r="564" spans="1:10" ht="19.5" customHeight="1" outlineLevel="7" x14ac:dyDescent="0.3">
      <c r="A564" s="12" t="s">
        <v>52</v>
      </c>
      <c r="B564" s="77">
        <v>228</v>
      </c>
      <c r="C564" s="13" t="s">
        <v>189</v>
      </c>
      <c r="D564" s="14" t="s">
        <v>192</v>
      </c>
      <c r="E564" s="13" t="s">
        <v>53</v>
      </c>
      <c r="F564" s="9">
        <v>24365520</v>
      </c>
      <c r="G564" s="10">
        <v>20857830</v>
      </c>
      <c r="H564" s="10">
        <v>20857830</v>
      </c>
      <c r="I564" s="31"/>
      <c r="J564" s="49"/>
    </row>
    <row r="565" spans="1:10" ht="24.75" customHeight="1" outlineLevel="6" x14ac:dyDescent="0.3">
      <c r="A565" s="12" t="s">
        <v>18</v>
      </c>
      <c r="B565" s="12">
        <v>228</v>
      </c>
      <c r="C565" s="13" t="s">
        <v>189</v>
      </c>
      <c r="D565" s="14" t="s">
        <v>192</v>
      </c>
      <c r="E565" s="13" t="s">
        <v>19</v>
      </c>
      <c r="F565" s="9">
        <f>F566</f>
        <v>1290320</v>
      </c>
      <c r="G565" s="9">
        <f t="shared" ref="G565:H565" si="215">G566</f>
        <v>220000</v>
      </c>
      <c r="H565" s="9">
        <f t="shared" si="215"/>
        <v>0</v>
      </c>
      <c r="I565" s="31"/>
      <c r="J565" s="49"/>
    </row>
    <row r="566" spans="1:10" ht="18.75" customHeight="1" outlineLevel="7" x14ac:dyDescent="0.3">
      <c r="A566" s="12" t="s">
        <v>20</v>
      </c>
      <c r="B566" s="12">
        <v>228</v>
      </c>
      <c r="C566" s="13" t="s">
        <v>189</v>
      </c>
      <c r="D566" s="14" t="s">
        <v>192</v>
      </c>
      <c r="E566" s="13" t="s">
        <v>21</v>
      </c>
      <c r="F566" s="9">
        <v>1290320</v>
      </c>
      <c r="G566" s="10">
        <v>220000</v>
      </c>
      <c r="H566" s="10">
        <v>0</v>
      </c>
      <c r="I566" s="31"/>
      <c r="J566" s="49"/>
    </row>
    <row r="567" spans="1:10" ht="15.6" outlineLevel="6" x14ac:dyDescent="0.3">
      <c r="A567" s="12" t="s">
        <v>28</v>
      </c>
      <c r="B567" s="77">
        <v>228</v>
      </c>
      <c r="C567" s="13" t="s">
        <v>189</v>
      </c>
      <c r="D567" s="14" t="s">
        <v>192</v>
      </c>
      <c r="E567" s="13" t="s">
        <v>29</v>
      </c>
      <c r="F567" s="9">
        <f>F568</f>
        <v>13000</v>
      </c>
      <c r="G567" s="9">
        <f t="shared" ref="G567:H567" si="216">G568</f>
        <v>0</v>
      </c>
      <c r="H567" s="9">
        <f t="shared" si="216"/>
        <v>0</v>
      </c>
      <c r="I567" s="31"/>
      <c r="J567" s="49"/>
    </row>
    <row r="568" spans="1:10" ht="15.6" outlineLevel="7" x14ac:dyDescent="0.3">
      <c r="A568" s="12" t="s">
        <v>30</v>
      </c>
      <c r="B568" s="12">
        <v>228</v>
      </c>
      <c r="C568" s="13" t="s">
        <v>189</v>
      </c>
      <c r="D568" s="14" t="s">
        <v>192</v>
      </c>
      <c r="E568" s="13" t="s">
        <v>31</v>
      </c>
      <c r="F568" s="9">
        <v>13000</v>
      </c>
      <c r="G568" s="10">
        <v>0</v>
      </c>
      <c r="H568" s="10">
        <v>0</v>
      </c>
      <c r="I568" s="31"/>
      <c r="J568" s="49"/>
    </row>
    <row r="569" spans="1:10" ht="36" customHeight="1" outlineLevel="7" x14ac:dyDescent="0.3">
      <c r="A569" s="23" t="s">
        <v>374</v>
      </c>
      <c r="B569" s="12">
        <v>228</v>
      </c>
      <c r="C569" s="13" t="s">
        <v>189</v>
      </c>
      <c r="D569" s="14" t="s">
        <v>177</v>
      </c>
      <c r="E569" s="13" t="s">
        <v>1</v>
      </c>
      <c r="F569" s="9">
        <f>F570+F584</f>
        <v>3603161.25</v>
      </c>
      <c r="G569" s="9">
        <f>G570+G584</f>
        <v>4779900</v>
      </c>
      <c r="H569" s="9">
        <f>H570+H584</f>
        <v>4779900</v>
      </c>
      <c r="I569" s="31"/>
      <c r="J569" s="49"/>
    </row>
    <row r="570" spans="1:10" ht="31.2" outlineLevel="7" x14ac:dyDescent="0.3">
      <c r="A570" s="12" t="s">
        <v>178</v>
      </c>
      <c r="B570" s="77">
        <v>228</v>
      </c>
      <c r="C570" s="13" t="s">
        <v>189</v>
      </c>
      <c r="D570" s="14" t="s">
        <v>179</v>
      </c>
      <c r="E570" s="13" t="s">
        <v>1</v>
      </c>
      <c r="F570" s="9">
        <f>F571+F576+F579</f>
        <v>2818161.25</v>
      </c>
      <c r="G570" s="9">
        <f t="shared" ref="G570:H570" si="217">G571+G576+G579</f>
        <v>4779900</v>
      </c>
      <c r="H570" s="9">
        <f t="shared" si="217"/>
        <v>4779900</v>
      </c>
      <c r="I570" s="31"/>
      <c r="J570" s="49"/>
    </row>
    <row r="571" spans="1:10" ht="31.2" outlineLevel="7" x14ac:dyDescent="0.3">
      <c r="A571" s="12" t="s">
        <v>452</v>
      </c>
      <c r="B571" s="12">
        <v>228</v>
      </c>
      <c r="C571" s="13" t="s">
        <v>189</v>
      </c>
      <c r="D571" s="14" t="s">
        <v>180</v>
      </c>
      <c r="E571" s="13" t="s">
        <v>1</v>
      </c>
      <c r="F571" s="9">
        <f>F572+F574</f>
        <v>945000</v>
      </c>
      <c r="G571" s="9">
        <f t="shared" ref="G571:H571" si="218">G572+G574</f>
        <v>0</v>
      </c>
      <c r="H571" s="9">
        <f t="shared" si="218"/>
        <v>0</v>
      </c>
      <c r="I571" s="31"/>
      <c r="J571" s="49"/>
    </row>
    <row r="572" spans="1:10" ht="50.25" customHeight="1" outlineLevel="7" x14ac:dyDescent="0.3">
      <c r="A572" s="12" t="s">
        <v>12</v>
      </c>
      <c r="B572" s="12">
        <v>228</v>
      </c>
      <c r="C572" s="13" t="s">
        <v>189</v>
      </c>
      <c r="D572" s="14" t="s">
        <v>180</v>
      </c>
      <c r="E572" s="13" t="s">
        <v>13</v>
      </c>
      <c r="F572" s="9">
        <f>F573</f>
        <v>530000</v>
      </c>
      <c r="G572" s="9">
        <f t="shared" ref="G572:H572" si="219">G573</f>
        <v>0</v>
      </c>
      <c r="H572" s="9">
        <f t="shared" si="219"/>
        <v>0</v>
      </c>
      <c r="I572" s="31"/>
      <c r="J572" s="49"/>
    </row>
    <row r="573" spans="1:10" ht="21" customHeight="1" outlineLevel="7" x14ac:dyDescent="0.3">
      <c r="A573" s="12" t="s">
        <v>52</v>
      </c>
      <c r="B573" s="77">
        <v>228</v>
      </c>
      <c r="C573" s="13" t="s">
        <v>189</v>
      </c>
      <c r="D573" s="14" t="s">
        <v>180</v>
      </c>
      <c r="E573" s="13" t="s">
        <v>53</v>
      </c>
      <c r="F573" s="9">
        <v>530000</v>
      </c>
      <c r="G573" s="10">
        <v>0</v>
      </c>
      <c r="H573" s="10">
        <v>0</v>
      </c>
      <c r="I573" s="31"/>
      <c r="J573" s="49"/>
    </row>
    <row r="574" spans="1:10" ht="23.25" customHeight="1" outlineLevel="7" x14ac:dyDescent="0.3">
      <c r="A574" s="12" t="s">
        <v>18</v>
      </c>
      <c r="B574" s="12">
        <v>228</v>
      </c>
      <c r="C574" s="13" t="s">
        <v>189</v>
      </c>
      <c r="D574" s="14" t="s">
        <v>180</v>
      </c>
      <c r="E574" s="13" t="s">
        <v>19</v>
      </c>
      <c r="F574" s="9">
        <f>F575</f>
        <v>415000</v>
      </c>
      <c r="G574" s="9">
        <f t="shared" ref="G574:H574" si="220">G575</f>
        <v>0</v>
      </c>
      <c r="H574" s="9">
        <f t="shared" si="220"/>
        <v>0</v>
      </c>
      <c r="I574" s="31"/>
      <c r="J574" s="49"/>
    </row>
    <row r="575" spans="1:10" ht="25.5" customHeight="1" outlineLevel="7" x14ac:dyDescent="0.3">
      <c r="A575" s="12" t="s">
        <v>20</v>
      </c>
      <c r="B575" s="12">
        <v>228</v>
      </c>
      <c r="C575" s="13" t="s">
        <v>189</v>
      </c>
      <c r="D575" s="14" t="s">
        <v>180</v>
      </c>
      <c r="E575" s="13" t="s">
        <v>21</v>
      </c>
      <c r="F575" s="9">
        <v>415000</v>
      </c>
      <c r="G575" s="10">
        <v>0</v>
      </c>
      <c r="H575" s="10">
        <v>0</v>
      </c>
      <c r="I575" s="31"/>
      <c r="J575" s="49"/>
    </row>
    <row r="576" spans="1:10" ht="31.2" outlineLevel="7" x14ac:dyDescent="0.3">
      <c r="A576" s="12" t="s">
        <v>181</v>
      </c>
      <c r="B576" s="77">
        <v>228</v>
      </c>
      <c r="C576" s="13" t="s">
        <v>189</v>
      </c>
      <c r="D576" s="14" t="s">
        <v>182</v>
      </c>
      <c r="E576" s="13" t="s">
        <v>1</v>
      </c>
      <c r="F576" s="9">
        <f>F577</f>
        <v>0</v>
      </c>
      <c r="G576" s="9">
        <f t="shared" ref="G576:H576" si="221">G577</f>
        <v>0</v>
      </c>
      <c r="H576" s="9">
        <f t="shared" si="221"/>
        <v>0</v>
      </c>
      <c r="I576" s="31"/>
      <c r="J576" s="49"/>
    </row>
    <row r="577" spans="1:10" ht="24" customHeight="1" outlineLevel="7" x14ac:dyDescent="0.3">
      <c r="A577" s="12" t="s">
        <v>18</v>
      </c>
      <c r="B577" s="12">
        <v>228</v>
      </c>
      <c r="C577" s="13" t="s">
        <v>189</v>
      </c>
      <c r="D577" s="14" t="s">
        <v>182</v>
      </c>
      <c r="E577" s="13" t="s">
        <v>19</v>
      </c>
      <c r="F577" s="9">
        <f>F578</f>
        <v>0</v>
      </c>
      <c r="G577" s="9">
        <f t="shared" ref="G577:H577" si="222">G578</f>
        <v>0</v>
      </c>
      <c r="H577" s="9">
        <f t="shared" si="222"/>
        <v>0</v>
      </c>
      <c r="I577" s="31"/>
      <c r="J577" s="49"/>
    </row>
    <row r="578" spans="1:10" ht="22.5" customHeight="1" outlineLevel="7" x14ac:dyDescent="0.3">
      <c r="A578" s="12" t="s">
        <v>20</v>
      </c>
      <c r="B578" s="12">
        <v>228</v>
      </c>
      <c r="C578" s="13" t="s">
        <v>189</v>
      </c>
      <c r="D578" s="14" t="s">
        <v>182</v>
      </c>
      <c r="E578" s="13" t="s">
        <v>21</v>
      </c>
      <c r="F578" s="9">
        <v>0</v>
      </c>
      <c r="G578" s="10">
        <v>0</v>
      </c>
      <c r="H578" s="10">
        <v>0</v>
      </c>
      <c r="I578" s="31"/>
      <c r="J578" s="49"/>
    </row>
    <row r="579" spans="1:10" ht="84.75" customHeight="1" outlineLevel="7" x14ac:dyDescent="0.3">
      <c r="A579" s="12" t="s">
        <v>357</v>
      </c>
      <c r="B579" s="77">
        <v>228</v>
      </c>
      <c r="C579" s="13" t="s">
        <v>189</v>
      </c>
      <c r="D579" s="14" t="s">
        <v>183</v>
      </c>
      <c r="E579" s="13" t="s">
        <v>1</v>
      </c>
      <c r="F579" s="9">
        <f>F580+F582</f>
        <v>1873161.25</v>
      </c>
      <c r="G579" s="9">
        <f t="shared" ref="G579:H579" si="223">G580+G582</f>
        <v>4779900</v>
      </c>
      <c r="H579" s="9">
        <f t="shared" si="223"/>
        <v>4779900</v>
      </c>
      <c r="I579" s="31"/>
      <c r="J579" s="49"/>
    </row>
    <row r="580" spans="1:10" ht="31.2" outlineLevel="7" x14ac:dyDescent="0.3">
      <c r="A580" s="12" t="s">
        <v>18</v>
      </c>
      <c r="B580" s="12">
        <v>228</v>
      </c>
      <c r="C580" s="13" t="s">
        <v>189</v>
      </c>
      <c r="D580" s="14" t="s">
        <v>183</v>
      </c>
      <c r="E580" s="13" t="s">
        <v>19</v>
      </c>
      <c r="F580" s="9">
        <f>F581</f>
        <v>1346232.6</v>
      </c>
      <c r="G580" s="9">
        <f t="shared" ref="G580:H580" si="224">G581</f>
        <v>1346232.6</v>
      </c>
      <c r="H580" s="9">
        <f t="shared" si="224"/>
        <v>1346232.6</v>
      </c>
      <c r="I580" s="31"/>
      <c r="J580" s="49"/>
    </row>
    <row r="581" spans="1:10" ht="31.2" outlineLevel="7" x14ac:dyDescent="0.3">
      <c r="A581" s="12" t="s">
        <v>20</v>
      </c>
      <c r="B581" s="12">
        <v>228</v>
      </c>
      <c r="C581" s="13" t="s">
        <v>189</v>
      </c>
      <c r="D581" s="14" t="s">
        <v>183</v>
      </c>
      <c r="E581" s="13" t="s">
        <v>21</v>
      </c>
      <c r="F581" s="9">
        <v>1346232.6</v>
      </c>
      <c r="G581" s="10">
        <v>1346232.6</v>
      </c>
      <c r="H581" s="10">
        <v>1346232.6</v>
      </c>
      <c r="I581" s="31"/>
      <c r="J581" s="49"/>
    </row>
    <row r="582" spans="1:10" ht="15.6" outlineLevel="7" x14ac:dyDescent="0.3">
      <c r="A582" s="12" t="s">
        <v>24</v>
      </c>
      <c r="B582" s="77">
        <v>228</v>
      </c>
      <c r="C582" s="13" t="s">
        <v>189</v>
      </c>
      <c r="D582" s="14" t="s">
        <v>183</v>
      </c>
      <c r="E582" s="13" t="s">
        <v>25</v>
      </c>
      <c r="F582" s="9">
        <f>F583</f>
        <v>526928.65</v>
      </c>
      <c r="G582" s="9">
        <f t="shared" ref="G582:H582" si="225">G583</f>
        <v>3433667.4</v>
      </c>
      <c r="H582" s="9">
        <f t="shared" si="225"/>
        <v>3433667.4</v>
      </c>
      <c r="I582" s="31"/>
      <c r="J582" s="49"/>
    </row>
    <row r="583" spans="1:10" ht="31.2" outlineLevel="7" x14ac:dyDescent="0.3">
      <c r="A583" s="12" t="s">
        <v>26</v>
      </c>
      <c r="B583" s="12">
        <v>228</v>
      </c>
      <c r="C583" s="13" t="s">
        <v>189</v>
      </c>
      <c r="D583" s="14" t="s">
        <v>183</v>
      </c>
      <c r="E583" s="13" t="s">
        <v>27</v>
      </c>
      <c r="F583" s="9">
        <v>526928.65</v>
      </c>
      <c r="G583" s="10">
        <v>3433667.4</v>
      </c>
      <c r="H583" s="10">
        <v>3433667.4</v>
      </c>
      <c r="I583" s="31"/>
      <c r="J583" s="49"/>
    </row>
    <row r="584" spans="1:10" ht="31.2" outlineLevel="7" x14ac:dyDescent="0.3">
      <c r="A584" s="12" t="s">
        <v>184</v>
      </c>
      <c r="B584" s="12">
        <v>228</v>
      </c>
      <c r="C584" s="13" t="s">
        <v>189</v>
      </c>
      <c r="D584" s="14" t="s">
        <v>185</v>
      </c>
      <c r="E584" s="13" t="s">
        <v>1</v>
      </c>
      <c r="F584" s="9">
        <f>F585</f>
        <v>785000</v>
      </c>
      <c r="G584" s="9">
        <f>G585</f>
        <v>0</v>
      </c>
      <c r="H584" s="9">
        <f>H585</f>
        <v>0</v>
      </c>
      <c r="I584" s="31"/>
      <c r="J584" s="49"/>
    </row>
    <row r="585" spans="1:10" ht="22.95" customHeight="1" outlineLevel="7" x14ac:dyDescent="0.3">
      <c r="A585" s="12" t="s">
        <v>186</v>
      </c>
      <c r="B585" s="77">
        <v>228</v>
      </c>
      <c r="C585" s="13" t="s">
        <v>189</v>
      </c>
      <c r="D585" s="14" t="s">
        <v>187</v>
      </c>
      <c r="E585" s="13" t="s">
        <v>1</v>
      </c>
      <c r="F585" s="9">
        <f>F586</f>
        <v>785000</v>
      </c>
      <c r="G585" s="9">
        <f t="shared" ref="G585:H585" si="226">G586</f>
        <v>0</v>
      </c>
      <c r="H585" s="9">
        <f t="shared" si="226"/>
        <v>0</v>
      </c>
      <c r="I585" s="31"/>
      <c r="J585" s="49"/>
    </row>
    <row r="586" spans="1:10" ht="49.5" customHeight="1" outlineLevel="7" x14ac:dyDescent="0.3">
      <c r="A586" s="12" t="s">
        <v>12</v>
      </c>
      <c r="B586" s="12">
        <v>228</v>
      </c>
      <c r="C586" s="13" t="s">
        <v>189</v>
      </c>
      <c r="D586" s="14" t="s">
        <v>187</v>
      </c>
      <c r="E586" s="13" t="s">
        <v>13</v>
      </c>
      <c r="F586" s="9">
        <f>F587</f>
        <v>785000</v>
      </c>
      <c r="G586" s="9">
        <f t="shared" ref="G586:H586" si="227">G587</f>
        <v>0</v>
      </c>
      <c r="H586" s="9">
        <f t="shared" si="227"/>
        <v>0</v>
      </c>
      <c r="I586" s="31"/>
      <c r="J586" s="49"/>
    </row>
    <row r="587" spans="1:10" ht="18" customHeight="1" outlineLevel="7" x14ac:dyDescent="0.3">
      <c r="A587" s="12" t="s">
        <v>52</v>
      </c>
      <c r="B587" s="12">
        <v>228</v>
      </c>
      <c r="C587" s="13" t="s">
        <v>189</v>
      </c>
      <c r="D587" s="14" t="s">
        <v>187</v>
      </c>
      <c r="E587" s="13" t="s">
        <v>53</v>
      </c>
      <c r="F587" s="9">
        <v>785000</v>
      </c>
      <c r="G587" s="10">
        <v>0</v>
      </c>
      <c r="H587" s="10">
        <v>0</v>
      </c>
      <c r="I587" s="31"/>
      <c r="J587" s="49"/>
    </row>
    <row r="588" spans="1:10" ht="19.95" customHeight="1" outlineLevel="3" x14ac:dyDescent="0.3">
      <c r="A588" s="12" t="s">
        <v>6</v>
      </c>
      <c r="B588" s="77">
        <v>228</v>
      </c>
      <c r="C588" s="13" t="s">
        <v>189</v>
      </c>
      <c r="D588" s="14" t="s">
        <v>7</v>
      </c>
      <c r="E588" s="13" t="s">
        <v>1</v>
      </c>
      <c r="F588" s="9">
        <f>F589</f>
        <v>3103166</v>
      </c>
      <c r="G588" s="9">
        <f t="shared" ref="G588:H588" si="228">G589</f>
        <v>3220989</v>
      </c>
      <c r="H588" s="9">
        <f t="shared" si="228"/>
        <v>3343525</v>
      </c>
      <c r="I588" s="31"/>
      <c r="J588" s="49"/>
    </row>
    <row r="589" spans="1:10" ht="18.75" customHeight="1" outlineLevel="4" x14ac:dyDescent="0.3">
      <c r="A589" s="12" t="s">
        <v>449</v>
      </c>
      <c r="B589" s="12">
        <v>228</v>
      </c>
      <c r="C589" s="13" t="s">
        <v>189</v>
      </c>
      <c r="D589" s="14" t="s">
        <v>9</v>
      </c>
      <c r="E589" s="13" t="s">
        <v>1</v>
      </c>
      <c r="F589" s="9">
        <f>F590</f>
        <v>3103166</v>
      </c>
      <c r="G589" s="9">
        <f t="shared" ref="G589:H589" si="229">G590</f>
        <v>3220989</v>
      </c>
      <c r="H589" s="9">
        <f t="shared" si="229"/>
        <v>3343525</v>
      </c>
      <c r="I589" s="31"/>
      <c r="J589" s="49"/>
    </row>
    <row r="590" spans="1:10" ht="31.2" outlineLevel="5" x14ac:dyDescent="0.3">
      <c r="A590" s="12" t="s">
        <v>193</v>
      </c>
      <c r="B590" s="12">
        <v>228</v>
      </c>
      <c r="C590" s="13" t="s">
        <v>189</v>
      </c>
      <c r="D590" s="14" t="s">
        <v>194</v>
      </c>
      <c r="E590" s="13" t="s">
        <v>1</v>
      </c>
      <c r="F590" s="9">
        <f>F591+F593</f>
        <v>3103166</v>
      </c>
      <c r="G590" s="9">
        <f t="shared" ref="G590:H590" si="230">G591+G593</f>
        <v>3220989</v>
      </c>
      <c r="H590" s="9">
        <f t="shared" si="230"/>
        <v>3343525</v>
      </c>
      <c r="I590" s="31"/>
      <c r="J590" s="49"/>
    </row>
    <row r="591" spans="1:10" ht="48.75" customHeight="1" outlineLevel="6" x14ac:dyDescent="0.3">
      <c r="A591" s="12" t="s">
        <v>12</v>
      </c>
      <c r="B591" s="77">
        <v>228</v>
      </c>
      <c r="C591" s="13" t="s">
        <v>189</v>
      </c>
      <c r="D591" s="14" t="s">
        <v>194</v>
      </c>
      <c r="E591" s="13" t="s">
        <v>13</v>
      </c>
      <c r="F591" s="9">
        <f>F592</f>
        <v>2798992</v>
      </c>
      <c r="G591" s="9">
        <f t="shared" ref="G591:H591" si="231">G592</f>
        <v>2901146</v>
      </c>
      <c r="H591" s="9">
        <f t="shared" si="231"/>
        <v>3007371</v>
      </c>
      <c r="I591" s="31"/>
      <c r="J591" s="49"/>
    </row>
    <row r="592" spans="1:10" ht="16.95" customHeight="1" outlineLevel="7" x14ac:dyDescent="0.3">
      <c r="A592" s="12" t="s">
        <v>14</v>
      </c>
      <c r="B592" s="12">
        <v>228</v>
      </c>
      <c r="C592" s="13" t="s">
        <v>189</v>
      </c>
      <c r="D592" s="14" t="s">
        <v>194</v>
      </c>
      <c r="E592" s="13" t="s">
        <v>15</v>
      </c>
      <c r="F592" s="9">
        <v>2798992</v>
      </c>
      <c r="G592" s="10">
        <v>2901146</v>
      </c>
      <c r="H592" s="10">
        <v>3007371</v>
      </c>
      <c r="I592" s="31"/>
      <c r="J592" s="49"/>
    </row>
    <row r="593" spans="1:10" ht="21.75" customHeight="1" outlineLevel="6" x14ac:dyDescent="0.3">
      <c r="A593" s="12" t="s">
        <v>18</v>
      </c>
      <c r="B593" s="12">
        <v>228</v>
      </c>
      <c r="C593" s="13" t="s">
        <v>189</v>
      </c>
      <c r="D593" s="14" t="s">
        <v>194</v>
      </c>
      <c r="E593" s="13" t="s">
        <v>19</v>
      </c>
      <c r="F593" s="9">
        <f>F594</f>
        <v>304174</v>
      </c>
      <c r="G593" s="9">
        <f t="shared" ref="G593:H593" si="232">G594</f>
        <v>319843</v>
      </c>
      <c r="H593" s="9">
        <f t="shared" si="232"/>
        <v>336154</v>
      </c>
      <c r="I593" s="31"/>
      <c r="J593" s="49"/>
    </row>
    <row r="594" spans="1:10" ht="24.75" customHeight="1" outlineLevel="7" x14ac:dyDescent="0.3">
      <c r="A594" s="12" t="s">
        <v>20</v>
      </c>
      <c r="B594" s="77">
        <v>228</v>
      </c>
      <c r="C594" s="13" t="s">
        <v>189</v>
      </c>
      <c r="D594" s="14" t="s">
        <v>194</v>
      </c>
      <c r="E594" s="13" t="s">
        <v>21</v>
      </c>
      <c r="F594" s="9">
        <v>304174</v>
      </c>
      <c r="G594" s="10">
        <v>319843</v>
      </c>
      <c r="H594" s="10">
        <v>336154</v>
      </c>
      <c r="I594" s="31"/>
      <c r="J594" s="49"/>
    </row>
    <row r="595" spans="1:10" ht="15.6" outlineLevel="1" x14ac:dyDescent="0.3">
      <c r="A595" s="12" t="s">
        <v>195</v>
      </c>
      <c r="B595" s="12">
        <v>228</v>
      </c>
      <c r="C595" s="13" t="s">
        <v>196</v>
      </c>
      <c r="D595" s="14" t="s">
        <v>0</v>
      </c>
      <c r="E595" s="13" t="s">
        <v>1</v>
      </c>
      <c r="F595" s="9">
        <f>F596</f>
        <v>37730057.07</v>
      </c>
      <c r="G595" s="9">
        <f t="shared" ref="G595:H595" si="233">G596</f>
        <v>25952681.030000001</v>
      </c>
      <c r="H595" s="9">
        <f t="shared" si="233"/>
        <v>25477681.030000001</v>
      </c>
      <c r="I595" s="31"/>
      <c r="J595" s="49"/>
    </row>
    <row r="596" spans="1:10" ht="15.6" outlineLevel="2" x14ac:dyDescent="0.3">
      <c r="A596" s="12" t="s">
        <v>197</v>
      </c>
      <c r="B596" s="12">
        <v>228</v>
      </c>
      <c r="C596" s="13" t="s">
        <v>198</v>
      </c>
      <c r="D596" s="14" t="s">
        <v>0</v>
      </c>
      <c r="E596" s="13" t="s">
        <v>1</v>
      </c>
      <c r="F596" s="9">
        <f>F597</f>
        <v>37730057.07</v>
      </c>
      <c r="G596" s="9">
        <f t="shared" ref="G596:H596" si="234">G597</f>
        <v>25952681.030000001</v>
      </c>
      <c r="H596" s="9">
        <f t="shared" si="234"/>
        <v>25477681.030000001</v>
      </c>
      <c r="I596" s="31"/>
      <c r="J596" s="49"/>
    </row>
    <row r="597" spans="1:10" ht="31.2" outlineLevel="3" x14ac:dyDescent="0.3">
      <c r="A597" s="12" t="s">
        <v>170</v>
      </c>
      <c r="B597" s="77">
        <v>228</v>
      </c>
      <c r="C597" s="13" t="s">
        <v>198</v>
      </c>
      <c r="D597" s="14" t="s">
        <v>171</v>
      </c>
      <c r="E597" s="13" t="s">
        <v>1</v>
      </c>
      <c r="F597" s="9">
        <f>F598+F602+F613+F624+F606</f>
        <v>37730057.07</v>
      </c>
      <c r="G597" s="9">
        <f t="shared" ref="G597:H597" si="235">G598+G602+G613+G624+G606</f>
        <v>25952681.030000001</v>
      </c>
      <c r="H597" s="9">
        <f t="shared" si="235"/>
        <v>25477681.030000001</v>
      </c>
      <c r="I597" s="31"/>
      <c r="J597" s="49"/>
    </row>
    <row r="598" spans="1:10" ht="31.2" outlineLevel="4" x14ac:dyDescent="0.3">
      <c r="A598" s="12" t="s">
        <v>199</v>
      </c>
      <c r="B598" s="12">
        <v>228</v>
      </c>
      <c r="C598" s="13" t="s">
        <v>198</v>
      </c>
      <c r="D598" s="14" t="s">
        <v>200</v>
      </c>
      <c r="E598" s="13" t="s">
        <v>1</v>
      </c>
      <c r="F598" s="9">
        <f>F599</f>
        <v>100000</v>
      </c>
      <c r="G598" s="9">
        <f t="shared" ref="G598:H599" si="236">G599</f>
        <v>0</v>
      </c>
      <c r="H598" s="9">
        <f t="shared" si="236"/>
        <v>0</v>
      </c>
      <c r="I598" s="31"/>
      <c r="J598" s="49"/>
    </row>
    <row r="599" spans="1:10" ht="37.200000000000003" customHeight="1" outlineLevel="5" x14ac:dyDescent="0.3">
      <c r="A599" s="12" t="s">
        <v>201</v>
      </c>
      <c r="B599" s="12">
        <v>228</v>
      </c>
      <c r="C599" s="13" t="s">
        <v>198</v>
      </c>
      <c r="D599" s="14">
        <v>5600108010</v>
      </c>
      <c r="E599" s="13" t="s">
        <v>1</v>
      </c>
      <c r="F599" s="9">
        <f>F600</f>
        <v>100000</v>
      </c>
      <c r="G599" s="9">
        <f t="shared" si="236"/>
        <v>0</v>
      </c>
      <c r="H599" s="9">
        <f t="shared" si="236"/>
        <v>0</v>
      </c>
      <c r="I599" s="31"/>
      <c r="J599" s="49"/>
    </row>
    <row r="600" spans="1:10" ht="26.25" customHeight="1" outlineLevel="6" x14ac:dyDescent="0.3">
      <c r="A600" s="12" t="s">
        <v>18</v>
      </c>
      <c r="B600" s="77">
        <v>228</v>
      </c>
      <c r="C600" s="13" t="s">
        <v>198</v>
      </c>
      <c r="D600" s="14" t="s">
        <v>202</v>
      </c>
      <c r="E600" s="13" t="s">
        <v>19</v>
      </c>
      <c r="F600" s="9">
        <f>F601</f>
        <v>100000</v>
      </c>
      <c r="G600" s="9">
        <f t="shared" ref="G600:H600" si="237">G601</f>
        <v>0</v>
      </c>
      <c r="H600" s="9">
        <f t="shared" si="237"/>
        <v>0</v>
      </c>
      <c r="I600" s="31"/>
      <c r="J600" s="49"/>
    </row>
    <row r="601" spans="1:10" ht="24" customHeight="1" outlineLevel="7" x14ac:dyDescent="0.3">
      <c r="A601" s="12" t="s">
        <v>20</v>
      </c>
      <c r="B601" s="12">
        <v>228</v>
      </c>
      <c r="C601" s="13" t="s">
        <v>198</v>
      </c>
      <c r="D601" s="14" t="s">
        <v>202</v>
      </c>
      <c r="E601" s="13" t="s">
        <v>21</v>
      </c>
      <c r="F601" s="9">
        <v>100000</v>
      </c>
      <c r="G601" s="10">
        <v>0</v>
      </c>
      <c r="H601" s="10">
        <v>0</v>
      </c>
      <c r="I601" s="31"/>
      <c r="J601" s="49"/>
    </row>
    <row r="602" spans="1:10" ht="39.6" customHeight="1" outlineLevel="4" x14ac:dyDescent="0.3">
      <c r="A602" s="12" t="s">
        <v>203</v>
      </c>
      <c r="B602" s="12">
        <v>228</v>
      </c>
      <c r="C602" s="13" t="s">
        <v>198</v>
      </c>
      <c r="D602" s="14" t="s">
        <v>204</v>
      </c>
      <c r="E602" s="13" t="s">
        <v>1</v>
      </c>
      <c r="F602" s="9">
        <f>F603</f>
        <v>100000</v>
      </c>
      <c r="G602" s="9">
        <f t="shared" ref="G602:H602" si="238">G603</f>
        <v>0</v>
      </c>
      <c r="H602" s="9">
        <f t="shared" si="238"/>
        <v>0</v>
      </c>
      <c r="I602" s="31"/>
      <c r="J602" s="49"/>
    </row>
    <row r="603" spans="1:10" ht="31.2" outlineLevel="5" x14ac:dyDescent="0.3">
      <c r="A603" s="12" t="s">
        <v>205</v>
      </c>
      <c r="B603" s="77">
        <v>228</v>
      </c>
      <c r="C603" s="13" t="s">
        <v>198</v>
      </c>
      <c r="D603" s="14" t="s">
        <v>206</v>
      </c>
      <c r="E603" s="13" t="s">
        <v>1</v>
      </c>
      <c r="F603" s="9">
        <f>F604</f>
        <v>100000</v>
      </c>
      <c r="G603" s="9">
        <f t="shared" ref="G603:H603" si="239">G604</f>
        <v>0</v>
      </c>
      <c r="H603" s="9">
        <f t="shared" si="239"/>
        <v>0</v>
      </c>
      <c r="I603" s="31"/>
      <c r="J603" s="49"/>
    </row>
    <row r="604" spans="1:10" ht="21" customHeight="1" outlineLevel="6" x14ac:dyDescent="0.3">
      <c r="A604" s="12" t="s">
        <v>18</v>
      </c>
      <c r="B604" s="12">
        <v>228</v>
      </c>
      <c r="C604" s="13" t="s">
        <v>198</v>
      </c>
      <c r="D604" s="14" t="s">
        <v>206</v>
      </c>
      <c r="E604" s="13" t="s">
        <v>19</v>
      </c>
      <c r="F604" s="9">
        <f>F605</f>
        <v>100000</v>
      </c>
      <c r="G604" s="9">
        <f t="shared" ref="G604:H604" si="240">G605</f>
        <v>0</v>
      </c>
      <c r="H604" s="9">
        <f t="shared" si="240"/>
        <v>0</v>
      </c>
      <c r="I604" s="31"/>
      <c r="J604" s="49"/>
    </row>
    <row r="605" spans="1:10" ht="21.75" customHeight="1" outlineLevel="7" x14ac:dyDescent="0.3">
      <c r="A605" s="12" t="s">
        <v>20</v>
      </c>
      <c r="B605" s="12">
        <v>228</v>
      </c>
      <c r="C605" s="13" t="s">
        <v>198</v>
      </c>
      <c r="D605" s="14" t="s">
        <v>206</v>
      </c>
      <c r="E605" s="13" t="s">
        <v>21</v>
      </c>
      <c r="F605" s="9">
        <v>100000</v>
      </c>
      <c r="G605" s="10">
        <v>0</v>
      </c>
      <c r="H605" s="10">
        <v>0</v>
      </c>
      <c r="I605" s="31"/>
      <c r="J605" s="49"/>
    </row>
    <row r="606" spans="1:10" ht="31.95" customHeight="1" outlineLevel="7" x14ac:dyDescent="0.3">
      <c r="A606" s="12" t="s">
        <v>324</v>
      </c>
      <c r="B606" s="77">
        <v>228</v>
      </c>
      <c r="C606" s="13" t="s">
        <v>198</v>
      </c>
      <c r="D606" s="14" t="s">
        <v>325</v>
      </c>
      <c r="E606" s="13" t="s">
        <v>1</v>
      </c>
      <c r="F606" s="9">
        <f>F607+F610</f>
        <v>5220207.0699999994</v>
      </c>
      <c r="G606" s="9">
        <f t="shared" ref="G606:H606" si="241">G607+G610</f>
        <v>173201.03</v>
      </c>
      <c r="H606" s="9">
        <f t="shared" si="241"/>
        <v>173201.03</v>
      </c>
      <c r="I606" s="31"/>
      <c r="J606" s="49"/>
    </row>
    <row r="607" spans="1:10" ht="53.4" customHeight="1" outlineLevel="5" x14ac:dyDescent="0.3">
      <c r="A607" s="12" t="s">
        <v>423</v>
      </c>
      <c r="B607" s="12">
        <v>228</v>
      </c>
      <c r="C607" s="13" t="s">
        <v>198</v>
      </c>
      <c r="D607" s="14" t="s">
        <v>207</v>
      </c>
      <c r="E607" s="13" t="s">
        <v>1</v>
      </c>
      <c r="F607" s="9">
        <f>F608</f>
        <v>169702.02</v>
      </c>
      <c r="G607" s="9">
        <f t="shared" ref="G607:H607" si="242">G608</f>
        <v>173201.03</v>
      </c>
      <c r="H607" s="9">
        <f t="shared" si="242"/>
        <v>173201.03</v>
      </c>
      <c r="I607" s="31"/>
      <c r="J607" s="49"/>
    </row>
    <row r="608" spans="1:10" ht="24" customHeight="1" outlineLevel="6" x14ac:dyDescent="0.3">
      <c r="A608" s="12" t="s">
        <v>18</v>
      </c>
      <c r="B608" s="12">
        <v>228</v>
      </c>
      <c r="C608" s="13" t="s">
        <v>198</v>
      </c>
      <c r="D608" s="14" t="s">
        <v>207</v>
      </c>
      <c r="E608" s="13" t="s">
        <v>19</v>
      </c>
      <c r="F608" s="9">
        <f>F609</f>
        <v>169702.02</v>
      </c>
      <c r="G608" s="9">
        <f t="shared" ref="G608:H608" si="243">G609</f>
        <v>173201.03</v>
      </c>
      <c r="H608" s="9">
        <f t="shared" si="243"/>
        <v>173201.03</v>
      </c>
      <c r="I608" s="31"/>
      <c r="J608" s="49"/>
    </row>
    <row r="609" spans="1:10" ht="24" customHeight="1" outlineLevel="7" x14ac:dyDescent="0.3">
      <c r="A609" s="12" t="s">
        <v>20</v>
      </c>
      <c r="B609" s="77">
        <v>228</v>
      </c>
      <c r="C609" s="13" t="s">
        <v>198</v>
      </c>
      <c r="D609" s="14" t="s">
        <v>207</v>
      </c>
      <c r="E609" s="13" t="s">
        <v>21</v>
      </c>
      <c r="F609" s="9">
        <v>169702.02</v>
      </c>
      <c r="G609" s="10">
        <v>173201.03</v>
      </c>
      <c r="H609" s="10">
        <v>173201.03</v>
      </c>
      <c r="I609" s="31"/>
      <c r="J609" s="49"/>
    </row>
    <row r="610" spans="1:10" ht="36" customHeight="1" outlineLevel="7" x14ac:dyDescent="0.3">
      <c r="A610" s="12" t="s">
        <v>470</v>
      </c>
      <c r="B610" s="12">
        <v>228</v>
      </c>
      <c r="C610" s="13" t="s">
        <v>198</v>
      </c>
      <c r="D610" s="14" t="s">
        <v>471</v>
      </c>
      <c r="E610" s="13" t="s">
        <v>1</v>
      </c>
      <c r="F610" s="9">
        <f>F611</f>
        <v>5050505.05</v>
      </c>
      <c r="G610" s="9">
        <f t="shared" ref="G610:H610" si="244">G611</f>
        <v>0</v>
      </c>
      <c r="H610" s="9">
        <f t="shared" si="244"/>
        <v>0</v>
      </c>
      <c r="I610" s="31"/>
      <c r="J610" s="49"/>
    </row>
    <row r="611" spans="1:10" ht="24" customHeight="1" outlineLevel="7" x14ac:dyDescent="0.3">
      <c r="A611" s="12" t="s">
        <v>18</v>
      </c>
      <c r="B611" s="12">
        <v>228</v>
      </c>
      <c r="C611" s="13" t="s">
        <v>198</v>
      </c>
      <c r="D611" s="14" t="s">
        <v>471</v>
      </c>
      <c r="E611" s="13" t="s">
        <v>19</v>
      </c>
      <c r="F611" s="9">
        <f>F612</f>
        <v>5050505.05</v>
      </c>
      <c r="G611" s="9">
        <f t="shared" ref="G611:H611" si="245">G612</f>
        <v>0</v>
      </c>
      <c r="H611" s="9">
        <f t="shared" si="245"/>
        <v>0</v>
      </c>
      <c r="I611" s="31"/>
      <c r="J611" s="49"/>
    </row>
    <row r="612" spans="1:10" ht="24" customHeight="1" outlineLevel="7" x14ac:dyDescent="0.3">
      <c r="A612" s="12" t="s">
        <v>20</v>
      </c>
      <c r="B612" s="77">
        <v>228</v>
      </c>
      <c r="C612" s="13" t="s">
        <v>198</v>
      </c>
      <c r="D612" s="14" t="s">
        <v>471</v>
      </c>
      <c r="E612" s="13" t="s">
        <v>21</v>
      </c>
      <c r="F612" s="9">
        <v>5050505.05</v>
      </c>
      <c r="G612" s="10">
        <v>0</v>
      </c>
      <c r="H612" s="10">
        <v>0</v>
      </c>
      <c r="I612" s="31"/>
      <c r="J612" s="49"/>
    </row>
    <row r="613" spans="1:10" ht="35.4" customHeight="1" outlineLevel="4" x14ac:dyDescent="0.3">
      <c r="A613" s="12" t="s">
        <v>172</v>
      </c>
      <c r="B613" s="12">
        <v>228</v>
      </c>
      <c r="C613" s="13" t="s">
        <v>198</v>
      </c>
      <c r="D613" s="14" t="s">
        <v>173</v>
      </c>
      <c r="E613" s="13" t="s">
        <v>1</v>
      </c>
      <c r="F613" s="9">
        <f>F614+F617</f>
        <v>21017090</v>
      </c>
      <c r="G613" s="9">
        <f t="shared" ref="G613:H613" si="246">G614+G617</f>
        <v>16425030</v>
      </c>
      <c r="H613" s="9">
        <f t="shared" si="246"/>
        <v>16110030</v>
      </c>
      <c r="I613" s="31"/>
      <c r="J613" s="49"/>
    </row>
    <row r="614" spans="1:10" ht="31.2" outlineLevel="5" x14ac:dyDescent="0.3">
      <c r="A614" s="12" t="s">
        <v>208</v>
      </c>
      <c r="B614" s="12">
        <v>228</v>
      </c>
      <c r="C614" s="13" t="s">
        <v>198</v>
      </c>
      <c r="D614" s="14" t="s">
        <v>209</v>
      </c>
      <c r="E614" s="13" t="s">
        <v>1</v>
      </c>
      <c r="F614" s="9">
        <f>F615</f>
        <v>96000</v>
      </c>
      <c r="G614" s="9">
        <f t="shared" ref="G614:H614" si="247">G615</f>
        <v>96000</v>
      </c>
      <c r="H614" s="9">
        <f t="shared" si="247"/>
        <v>96000</v>
      </c>
      <c r="I614" s="31"/>
      <c r="J614" s="49"/>
    </row>
    <row r="615" spans="1:10" ht="21" customHeight="1" outlineLevel="6" x14ac:dyDescent="0.3">
      <c r="A615" s="12" t="s">
        <v>18</v>
      </c>
      <c r="B615" s="77">
        <v>228</v>
      </c>
      <c r="C615" s="13" t="s">
        <v>198</v>
      </c>
      <c r="D615" s="14" t="s">
        <v>209</v>
      </c>
      <c r="E615" s="13" t="s">
        <v>19</v>
      </c>
      <c r="F615" s="9">
        <f>F616</f>
        <v>96000</v>
      </c>
      <c r="G615" s="9">
        <f>G616</f>
        <v>96000</v>
      </c>
      <c r="H615" s="9">
        <f>H616</f>
        <v>96000</v>
      </c>
      <c r="I615" s="31"/>
      <c r="J615" s="49"/>
    </row>
    <row r="616" spans="1:10" ht="23.25" customHeight="1" outlineLevel="7" x14ac:dyDescent="0.3">
      <c r="A616" s="12" t="s">
        <v>20</v>
      </c>
      <c r="B616" s="12">
        <v>228</v>
      </c>
      <c r="C616" s="13" t="s">
        <v>198</v>
      </c>
      <c r="D616" s="14" t="s">
        <v>209</v>
      </c>
      <c r="E616" s="13" t="s">
        <v>21</v>
      </c>
      <c r="F616" s="9">
        <v>96000</v>
      </c>
      <c r="G616" s="10">
        <v>96000</v>
      </c>
      <c r="H616" s="10">
        <v>96000</v>
      </c>
      <c r="I616" s="31"/>
      <c r="J616" s="49"/>
    </row>
    <row r="617" spans="1:10" ht="34.5" customHeight="1" outlineLevel="5" x14ac:dyDescent="0.3">
      <c r="A617" s="12" t="s">
        <v>210</v>
      </c>
      <c r="B617" s="12">
        <v>228</v>
      </c>
      <c r="C617" s="13" t="s">
        <v>198</v>
      </c>
      <c r="D617" s="14" t="s">
        <v>211</v>
      </c>
      <c r="E617" s="13" t="s">
        <v>1</v>
      </c>
      <c r="F617" s="9">
        <f>F618+F620+F622</f>
        <v>20921090</v>
      </c>
      <c r="G617" s="9">
        <f t="shared" ref="G617:H617" si="248">G618+G620+G622</f>
        <v>16329030</v>
      </c>
      <c r="H617" s="9">
        <f t="shared" si="248"/>
        <v>16014030</v>
      </c>
      <c r="I617" s="31"/>
      <c r="J617" s="49"/>
    </row>
    <row r="618" spans="1:10" ht="53.25" customHeight="1" outlineLevel="6" x14ac:dyDescent="0.3">
      <c r="A618" s="12" t="s">
        <v>12</v>
      </c>
      <c r="B618" s="77">
        <v>228</v>
      </c>
      <c r="C618" s="13" t="s">
        <v>198</v>
      </c>
      <c r="D618" s="14" t="s">
        <v>211</v>
      </c>
      <c r="E618" s="13" t="s">
        <v>13</v>
      </c>
      <c r="F618" s="9">
        <f>F619</f>
        <v>18719100</v>
      </c>
      <c r="G618" s="9">
        <f t="shared" ref="G618:H618" si="249">G619</f>
        <v>16014030</v>
      </c>
      <c r="H618" s="9">
        <f t="shared" si="249"/>
        <v>16014030</v>
      </c>
      <c r="I618" s="31"/>
      <c r="J618" s="49"/>
    </row>
    <row r="619" spans="1:10" ht="21.75" customHeight="1" outlineLevel="7" x14ac:dyDescent="0.3">
      <c r="A619" s="12" t="s">
        <v>52</v>
      </c>
      <c r="B619" s="12">
        <v>228</v>
      </c>
      <c r="C619" s="13" t="s">
        <v>198</v>
      </c>
      <c r="D619" s="14" t="s">
        <v>211</v>
      </c>
      <c r="E619" s="13" t="s">
        <v>53</v>
      </c>
      <c r="F619" s="9">
        <v>18719100</v>
      </c>
      <c r="G619" s="10">
        <v>16014030</v>
      </c>
      <c r="H619" s="10">
        <v>16014030</v>
      </c>
      <c r="I619" s="31"/>
      <c r="J619" s="49"/>
    </row>
    <row r="620" spans="1:10" ht="30.6" customHeight="1" outlineLevel="6" x14ac:dyDescent="0.3">
      <c r="A620" s="12" t="s">
        <v>18</v>
      </c>
      <c r="B620" s="12">
        <v>228</v>
      </c>
      <c r="C620" s="13" t="s">
        <v>198</v>
      </c>
      <c r="D620" s="14" t="s">
        <v>211</v>
      </c>
      <c r="E620" s="13" t="s">
        <v>19</v>
      </c>
      <c r="F620" s="9">
        <f>F621</f>
        <v>2200990</v>
      </c>
      <c r="G620" s="9">
        <f t="shared" ref="G620:H620" si="250">G621</f>
        <v>315000</v>
      </c>
      <c r="H620" s="9">
        <f t="shared" si="250"/>
        <v>0</v>
      </c>
      <c r="I620" s="31"/>
      <c r="J620" s="49"/>
    </row>
    <row r="621" spans="1:10" ht="31.95" customHeight="1" outlineLevel="7" x14ac:dyDescent="0.3">
      <c r="A621" s="12" t="s">
        <v>20</v>
      </c>
      <c r="B621" s="77">
        <v>228</v>
      </c>
      <c r="C621" s="13" t="s">
        <v>198</v>
      </c>
      <c r="D621" s="14" t="s">
        <v>211</v>
      </c>
      <c r="E621" s="13" t="s">
        <v>21</v>
      </c>
      <c r="F621" s="9">
        <v>2200990</v>
      </c>
      <c r="G621" s="10">
        <v>315000</v>
      </c>
      <c r="H621" s="10">
        <v>0</v>
      </c>
      <c r="I621" s="31"/>
      <c r="J621" s="49"/>
    </row>
    <row r="622" spans="1:10" ht="25.5" customHeight="1" outlineLevel="6" x14ac:dyDescent="0.3">
      <c r="A622" s="12" t="s">
        <v>28</v>
      </c>
      <c r="B622" s="12">
        <v>228</v>
      </c>
      <c r="C622" s="13" t="s">
        <v>198</v>
      </c>
      <c r="D622" s="14" t="s">
        <v>211</v>
      </c>
      <c r="E622" s="13" t="s">
        <v>29</v>
      </c>
      <c r="F622" s="9">
        <f>F623</f>
        <v>1000</v>
      </c>
      <c r="G622" s="9">
        <f t="shared" ref="G622:H622" si="251">G623</f>
        <v>0</v>
      </c>
      <c r="H622" s="9">
        <f t="shared" si="251"/>
        <v>0</v>
      </c>
      <c r="I622" s="31"/>
      <c r="J622" s="49"/>
    </row>
    <row r="623" spans="1:10" ht="25.5" customHeight="1" outlineLevel="7" x14ac:dyDescent="0.3">
      <c r="A623" s="12" t="s">
        <v>30</v>
      </c>
      <c r="B623" s="12">
        <v>228</v>
      </c>
      <c r="C623" s="13" t="s">
        <v>198</v>
      </c>
      <c r="D623" s="14" t="s">
        <v>211</v>
      </c>
      <c r="E623" s="13" t="s">
        <v>31</v>
      </c>
      <c r="F623" s="9">
        <v>1000</v>
      </c>
      <c r="G623" s="10">
        <v>0</v>
      </c>
      <c r="H623" s="10">
        <v>0</v>
      </c>
      <c r="I623" s="31"/>
      <c r="J623" s="49"/>
    </row>
    <row r="624" spans="1:10" ht="37.5" customHeight="1" outlineLevel="4" x14ac:dyDescent="0.3">
      <c r="A624" s="12" t="s">
        <v>212</v>
      </c>
      <c r="B624" s="77">
        <v>228</v>
      </c>
      <c r="C624" s="13" t="s">
        <v>198</v>
      </c>
      <c r="D624" s="14" t="s">
        <v>213</v>
      </c>
      <c r="E624" s="13" t="s">
        <v>1</v>
      </c>
      <c r="F624" s="9">
        <f>F625+F628</f>
        <v>11292760</v>
      </c>
      <c r="G624" s="9">
        <f t="shared" ref="G624:H624" si="252">G625+G628</f>
        <v>9354450</v>
      </c>
      <c r="H624" s="9">
        <f t="shared" si="252"/>
        <v>9194450</v>
      </c>
      <c r="I624" s="31"/>
      <c r="J624" s="49"/>
    </row>
    <row r="625" spans="1:10" ht="37.5" customHeight="1" outlineLevel="5" x14ac:dyDescent="0.3">
      <c r="A625" s="12" t="s">
        <v>214</v>
      </c>
      <c r="B625" s="12">
        <v>228</v>
      </c>
      <c r="C625" s="13" t="s">
        <v>198</v>
      </c>
      <c r="D625" s="14" t="s">
        <v>215</v>
      </c>
      <c r="E625" s="13" t="s">
        <v>1</v>
      </c>
      <c r="F625" s="9">
        <f>F626</f>
        <v>7000</v>
      </c>
      <c r="G625" s="9">
        <f t="shared" ref="G625:H625" si="253">G626</f>
        <v>7500</v>
      </c>
      <c r="H625" s="9">
        <f t="shared" si="253"/>
        <v>7500</v>
      </c>
      <c r="I625" s="31"/>
      <c r="J625" s="49"/>
    </row>
    <row r="626" spans="1:10" ht="23.25" customHeight="1" outlineLevel="6" x14ac:dyDescent="0.3">
      <c r="A626" s="12" t="s">
        <v>18</v>
      </c>
      <c r="B626" s="12">
        <v>228</v>
      </c>
      <c r="C626" s="13" t="s">
        <v>198</v>
      </c>
      <c r="D626" s="14" t="s">
        <v>215</v>
      </c>
      <c r="E626" s="13" t="s">
        <v>19</v>
      </c>
      <c r="F626" s="9">
        <f>F627</f>
        <v>7000</v>
      </c>
      <c r="G626" s="9">
        <f t="shared" ref="G626:H626" si="254">G627</f>
        <v>7500</v>
      </c>
      <c r="H626" s="9">
        <f t="shared" si="254"/>
        <v>7500</v>
      </c>
      <c r="I626" s="31"/>
      <c r="J626" s="49"/>
    </row>
    <row r="627" spans="1:10" ht="26.25" customHeight="1" outlineLevel="7" x14ac:dyDescent="0.3">
      <c r="A627" s="12" t="s">
        <v>20</v>
      </c>
      <c r="B627" s="77">
        <v>228</v>
      </c>
      <c r="C627" s="13" t="s">
        <v>198</v>
      </c>
      <c r="D627" s="14" t="s">
        <v>215</v>
      </c>
      <c r="E627" s="13" t="s">
        <v>21</v>
      </c>
      <c r="F627" s="9">
        <v>7000</v>
      </c>
      <c r="G627" s="10">
        <v>7500</v>
      </c>
      <c r="H627" s="10">
        <v>7500</v>
      </c>
      <c r="I627" s="31"/>
      <c r="J627" s="49"/>
    </row>
    <row r="628" spans="1:10" ht="33" customHeight="1" outlineLevel="5" x14ac:dyDescent="0.3">
      <c r="A628" s="12" t="s">
        <v>216</v>
      </c>
      <c r="B628" s="12">
        <v>228</v>
      </c>
      <c r="C628" s="13" t="s">
        <v>198</v>
      </c>
      <c r="D628" s="14" t="s">
        <v>217</v>
      </c>
      <c r="E628" s="13" t="s">
        <v>1</v>
      </c>
      <c r="F628" s="9">
        <f>F629+F631</f>
        <v>11285760</v>
      </c>
      <c r="G628" s="9">
        <f t="shared" ref="G628:H628" si="255">G629+G631</f>
        <v>9346950</v>
      </c>
      <c r="H628" s="9">
        <f t="shared" si="255"/>
        <v>9186950</v>
      </c>
      <c r="I628" s="31"/>
      <c r="J628" s="49"/>
    </row>
    <row r="629" spans="1:10" ht="52.5" customHeight="1" outlineLevel="6" x14ac:dyDescent="0.3">
      <c r="A629" s="12" t="s">
        <v>12</v>
      </c>
      <c r="B629" s="12">
        <v>228</v>
      </c>
      <c r="C629" s="13" t="s">
        <v>198</v>
      </c>
      <c r="D629" s="14" t="s">
        <v>217</v>
      </c>
      <c r="E629" s="13" t="s">
        <v>13</v>
      </c>
      <c r="F629" s="9">
        <f>F630</f>
        <v>10738720</v>
      </c>
      <c r="G629" s="9">
        <f t="shared" ref="G629:H629" si="256">G630</f>
        <v>9186950</v>
      </c>
      <c r="H629" s="9">
        <f t="shared" si="256"/>
        <v>9186950</v>
      </c>
      <c r="I629" s="31"/>
      <c r="J629" s="49"/>
    </row>
    <row r="630" spans="1:10" ht="24" customHeight="1" outlineLevel="7" x14ac:dyDescent="0.3">
      <c r="A630" s="12" t="s">
        <v>52</v>
      </c>
      <c r="B630" s="77">
        <v>228</v>
      </c>
      <c r="C630" s="13" t="s">
        <v>198</v>
      </c>
      <c r="D630" s="14" t="s">
        <v>217</v>
      </c>
      <c r="E630" s="13" t="s">
        <v>53</v>
      </c>
      <c r="F630" s="9">
        <v>10738720</v>
      </c>
      <c r="G630" s="10">
        <v>9186950</v>
      </c>
      <c r="H630" s="10">
        <v>9186950</v>
      </c>
      <c r="I630" s="31"/>
      <c r="J630" s="49"/>
    </row>
    <row r="631" spans="1:10" ht="20.25" customHeight="1" outlineLevel="6" x14ac:dyDescent="0.3">
      <c r="A631" s="12" t="s">
        <v>18</v>
      </c>
      <c r="B631" s="12">
        <v>228</v>
      </c>
      <c r="C631" s="13" t="s">
        <v>198</v>
      </c>
      <c r="D631" s="14" t="s">
        <v>217</v>
      </c>
      <c r="E631" s="13" t="s">
        <v>19</v>
      </c>
      <c r="F631" s="9">
        <f>F632</f>
        <v>547040</v>
      </c>
      <c r="G631" s="9">
        <f t="shared" ref="G631:H631" si="257">G632</f>
        <v>160000</v>
      </c>
      <c r="H631" s="9">
        <f t="shared" si="257"/>
        <v>0</v>
      </c>
      <c r="I631" s="31"/>
      <c r="J631" s="49"/>
    </row>
    <row r="632" spans="1:10" ht="23.25" customHeight="1" outlineLevel="7" x14ac:dyDescent="0.3">
      <c r="A632" s="12" t="s">
        <v>20</v>
      </c>
      <c r="B632" s="12">
        <v>228</v>
      </c>
      <c r="C632" s="13" t="s">
        <v>198</v>
      </c>
      <c r="D632" s="14" t="s">
        <v>217</v>
      </c>
      <c r="E632" s="13" t="s">
        <v>21</v>
      </c>
      <c r="F632" s="9">
        <v>547040</v>
      </c>
      <c r="G632" s="10">
        <v>160000</v>
      </c>
      <c r="H632" s="10">
        <v>0</v>
      </c>
      <c r="I632" s="31"/>
      <c r="J632" s="49"/>
    </row>
    <row r="633" spans="1:10" ht="21" customHeight="1" outlineLevel="1" x14ac:dyDescent="0.3">
      <c r="A633" s="12" t="s">
        <v>218</v>
      </c>
      <c r="B633" s="77">
        <v>228</v>
      </c>
      <c r="C633" s="13" t="s">
        <v>219</v>
      </c>
      <c r="D633" s="14" t="s">
        <v>0</v>
      </c>
      <c r="E633" s="13" t="s">
        <v>1</v>
      </c>
      <c r="F633" s="9">
        <f>F634+F640</f>
        <v>44928449.170000002</v>
      </c>
      <c r="G633" s="9">
        <f t="shared" ref="G633:H633" si="258">G634+G640</f>
        <v>34478378.969999999</v>
      </c>
      <c r="H633" s="9">
        <f t="shared" si="258"/>
        <v>33195182.920000002</v>
      </c>
      <c r="I633" s="31"/>
      <c r="J633" s="49"/>
    </row>
    <row r="634" spans="1:10" ht="23.25" customHeight="1" outlineLevel="2" x14ac:dyDescent="0.3">
      <c r="A634" s="12" t="s">
        <v>220</v>
      </c>
      <c r="B634" s="12">
        <v>228</v>
      </c>
      <c r="C634" s="13" t="s">
        <v>221</v>
      </c>
      <c r="D634" s="14" t="s">
        <v>0</v>
      </c>
      <c r="E634" s="13" t="s">
        <v>1</v>
      </c>
      <c r="F634" s="9">
        <f>F635</f>
        <v>2530000</v>
      </c>
      <c r="G634" s="9">
        <f t="shared" ref="G634:H634" si="259">G635</f>
        <v>0</v>
      </c>
      <c r="H634" s="9">
        <f t="shared" si="259"/>
        <v>0</v>
      </c>
      <c r="I634" s="31"/>
      <c r="J634" s="49"/>
    </row>
    <row r="635" spans="1:10" ht="34.200000000000003" customHeight="1" outlineLevel="3" x14ac:dyDescent="0.3">
      <c r="A635" s="12" t="s">
        <v>296</v>
      </c>
      <c r="B635" s="12">
        <v>228</v>
      </c>
      <c r="C635" s="13" t="s">
        <v>221</v>
      </c>
      <c r="D635" s="14" t="s">
        <v>138</v>
      </c>
      <c r="E635" s="13" t="s">
        <v>1</v>
      </c>
      <c r="F635" s="9">
        <f t="shared" ref="F635:F638" si="260">F636</f>
        <v>2530000</v>
      </c>
      <c r="G635" s="9">
        <f>G636</f>
        <v>0</v>
      </c>
      <c r="H635" s="9">
        <f>H636</f>
        <v>0</v>
      </c>
      <c r="I635" s="31"/>
      <c r="J635" s="49"/>
    </row>
    <row r="636" spans="1:10" ht="31.2" outlineLevel="4" x14ac:dyDescent="0.3">
      <c r="A636" s="12" t="s">
        <v>279</v>
      </c>
      <c r="B636" s="77">
        <v>228</v>
      </c>
      <c r="C636" s="13" t="s">
        <v>221</v>
      </c>
      <c r="D636" s="14" t="s">
        <v>222</v>
      </c>
      <c r="E636" s="13" t="s">
        <v>1</v>
      </c>
      <c r="F636" s="9">
        <f>F637</f>
        <v>2530000</v>
      </c>
      <c r="G636" s="9">
        <f t="shared" ref="G636:H636" si="261">G637</f>
        <v>0</v>
      </c>
      <c r="H636" s="9">
        <f t="shared" si="261"/>
        <v>0</v>
      </c>
      <c r="I636" s="31"/>
      <c r="J636" s="49"/>
    </row>
    <row r="637" spans="1:10" ht="69" customHeight="1" outlineLevel="5" x14ac:dyDescent="0.3">
      <c r="A637" s="12" t="s">
        <v>278</v>
      </c>
      <c r="B637" s="12">
        <v>228</v>
      </c>
      <c r="C637" s="13" t="s">
        <v>221</v>
      </c>
      <c r="D637" s="14" t="s">
        <v>223</v>
      </c>
      <c r="E637" s="13" t="s">
        <v>1</v>
      </c>
      <c r="F637" s="9">
        <f t="shared" si="260"/>
        <v>2530000</v>
      </c>
      <c r="G637" s="9">
        <f t="shared" ref="G637:H637" si="262">G638</f>
        <v>0</v>
      </c>
      <c r="H637" s="9">
        <f t="shared" si="262"/>
        <v>0</v>
      </c>
      <c r="I637" s="31"/>
      <c r="J637" s="49"/>
    </row>
    <row r="638" spans="1:10" ht="27.75" customHeight="1" outlineLevel="6" x14ac:dyDescent="0.3">
      <c r="A638" s="12" t="s">
        <v>24</v>
      </c>
      <c r="B638" s="12">
        <v>228</v>
      </c>
      <c r="C638" s="13" t="s">
        <v>221</v>
      </c>
      <c r="D638" s="14" t="s">
        <v>223</v>
      </c>
      <c r="E638" s="13" t="s">
        <v>25</v>
      </c>
      <c r="F638" s="9">
        <f t="shared" si="260"/>
        <v>2530000</v>
      </c>
      <c r="G638" s="9">
        <f t="shared" ref="G638:H638" si="263">G639</f>
        <v>0</v>
      </c>
      <c r="H638" s="9">
        <f t="shared" si="263"/>
        <v>0</v>
      </c>
      <c r="I638" s="31"/>
      <c r="J638" s="49"/>
    </row>
    <row r="639" spans="1:10" ht="35.4" customHeight="1" outlineLevel="7" x14ac:dyDescent="0.3">
      <c r="A639" s="12" t="s">
        <v>26</v>
      </c>
      <c r="B639" s="77">
        <v>228</v>
      </c>
      <c r="C639" s="13" t="s">
        <v>221</v>
      </c>
      <c r="D639" s="14" t="s">
        <v>223</v>
      </c>
      <c r="E639" s="13" t="s">
        <v>27</v>
      </c>
      <c r="F639" s="9">
        <v>2530000</v>
      </c>
      <c r="G639" s="10">
        <v>0</v>
      </c>
      <c r="H639" s="10">
        <v>0</v>
      </c>
      <c r="I639" s="31"/>
      <c r="J639" s="49"/>
    </row>
    <row r="640" spans="1:10" ht="24" customHeight="1" outlineLevel="2" x14ac:dyDescent="0.3">
      <c r="A640" s="12" t="s">
        <v>226</v>
      </c>
      <c r="B640" s="12">
        <v>228</v>
      </c>
      <c r="C640" s="13" t="s">
        <v>227</v>
      </c>
      <c r="D640" s="14" t="s">
        <v>0</v>
      </c>
      <c r="E640" s="13" t="s">
        <v>1</v>
      </c>
      <c r="F640" s="9">
        <f>F641+F646</f>
        <v>42398449.170000002</v>
      </c>
      <c r="G640" s="9">
        <f t="shared" ref="G640:H640" si="264">G641+G646</f>
        <v>34478378.969999999</v>
      </c>
      <c r="H640" s="9">
        <f t="shared" si="264"/>
        <v>33195182.920000002</v>
      </c>
      <c r="I640" s="31"/>
      <c r="J640" s="49"/>
    </row>
    <row r="641" spans="1:10" ht="40.200000000000003" customHeight="1" outlineLevel="3" x14ac:dyDescent="0.3">
      <c r="A641" s="12" t="s">
        <v>228</v>
      </c>
      <c r="B641" s="12">
        <v>228</v>
      </c>
      <c r="C641" s="13" t="s">
        <v>227</v>
      </c>
      <c r="D641" s="14" t="s">
        <v>229</v>
      </c>
      <c r="E641" s="13" t="s">
        <v>1</v>
      </c>
      <c r="F641" s="9">
        <f>F642</f>
        <v>6945835.1600000001</v>
      </c>
      <c r="G641" s="9">
        <f t="shared" ref="G641:H641" si="265">G642</f>
        <v>4743899.59</v>
      </c>
      <c r="H641" s="9">
        <f t="shared" si="265"/>
        <v>4657464.76</v>
      </c>
      <c r="I641" s="31"/>
      <c r="J641" s="49"/>
    </row>
    <row r="642" spans="1:10" ht="31.5" customHeight="1" outlineLevel="4" x14ac:dyDescent="0.3">
      <c r="A642" s="12" t="s">
        <v>524</v>
      </c>
      <c r="B642" s="77">
        <v>228</v>
      </c>
      <c r="C642" s="13" t="s">
        <v>227</v>
      </c>
      <c r="D642" s="14" t="s">
        <v>230</v>
      </c>
      <c r="E642" s="13" t="s">
        <v>1</v>
      </c>
      <c r="F642" s="9">
        <f>F643</f>
        <v>6945835.1600000001</v>
      </c>
      <c r="G642" s="9">
        <f t="shared" ref="G642:H642" si="266">G643</f>
        <v>4743899.59</v>
      </c>
      <c r="H642" s="9">
        <f t="shared" si="266"/>
        <v>4657464.76</v>
      </c>
      <c r="I642" s="31"/>
      <c r="J642" s="49"/>
    </row>
    <row r="643" spans="1:10" ht="50.25" customHeight="1" outlineLevel="5" x14ac:dyDescent="0.3">
      <c r="A643" s="12" t="s">
        <v>523</v>
      </c>
      <c r="B643" s="12">
        <v>228</v>
      </c>
      <c r="C643" s="13" t="s">
        <v>227</v>
      </c>
      <c r="D643" s="14" t="s">
        <v>231</v>
      </c>
      <c r="E643" s="13" t="s">
        <v>1</v>
      </c>
      <c r="F643" s="9">
        <f>F644</f>
        <v>6945835.1600000001</v>
      </c>
      <c r="G643" s="9">
        <f t="shared" ref="G643:H643" si="267">G644</f>
        <v>4743899.59</v>
      </c>
      <c r="H643" s="9">
        <f t="shared" si="267"/>
        <v>4657464.76</v>
      </c>
      <c r="I643" s="31"/>
      <c r="J643" s="49"/>
    </row>
    <row r="644" spans="1:10" ht="23.25" customHeight="1" outlineLevel="6" x14ac:dyDescent="0.3">
      <c r="A644" s="12" t="s">
        <v>24</v>
      </c>
      <c r="B644" s="12">
        <v>228</v>
      </c>
      <c r="C644" s="13" t="s">
        <v>227</v>
      </c>
      <c r="D644" s="14" t="s">
        <v>231</v>
      </c>
      <c r="E644" s="13" t="s">
        <v>25</v>
      </c>
      <c r="F644" s="9">
        <f>F645</f>
        <v>6945835.1600000001</v>
      </c>
      <c r="G644" s="9">
        <f t="shared" ref="G644:H644" si="268">G645</f>
        <v>4743899.59</v>
      </c>
      <c r="H644" s="9">
        <f t="shared" si="268"/>
        <v>4657464.76</v>
      </c>
      <c r="I644" s="31"/>
      <c r="J644" s="49"/>
    </row>
    <row r="645" spans="1:10" ht="36.6" customHeight="1" outlineLevel="7" x14ac:dyDescent="0.3">
      <c r="A645" s="12" t="s">
        <v>26</v>
      </c>
      <c r="B645" s="77">
        <v>228</v>
      </c>
      <c r="C645" s="13" t="s">
        <v>227</v>
      </c>
      <c r="D645" s="14" t="s">
        <v>231</v>
      </c>
      <c r="E645" s="13" t="s">
        <v>27</v>
      </c>
      <c r="F645" s="9">
        <v>6945835.1600000001</v>
      </c>
      <c r="G645" s="10">
        <v>4743899.59</v>
      </c>
      <c r="H645" s="10">
        <v>4657464.76</v>
      </c>
      <c r="I645" s="31"/>
      <c r="J645" s="49"/>
    </row>
    <row r="646" spans="1:10" ht="25.5" customHeight="1" outlineLevel="3" x14ac:dyDescent="0.3">
      <c r="A646" s="12" t="s">
        <v>6</v>
      </c>
      <c r="B646" s="12">
        <v>228</v>
      </c>
      <c r="C646" s="13" t="s">
        <v>227</v>
      </c>
      <c r="D646" s="14" t="s">
        <v>7</v>
      </c>
      <c r="E646" s="13" t="s">
        <v>1</v>
      </c>
      <c r="F646" s="9">
        <f>F647</f>
        <v>35452614.009999998</v>
      </c>
      <c r="G646" s="9">
        <f t="shared" ref="G646:H646" si="269">G647</f>
        <v>29734479.380000003</v>
      </c>
      <c r="H646" s="9">
        <f t="shared" si="269"/>
        <v>28537718.16</v>
      </c>
      <c r="I646" s="31"/>
      <c r="J646" s="49"/>
    </row>
    <row r="647" spans="1:10" ht="21" customHeight="1" outlineLevel="4" x14ac:dyDescent="0.3">
      <c r="A647" s="12" t="s">
        <v>8</v>
      </c>
      <c r="B647" s="12">
        <v>228</v>
      </c>
      <c r="C647" s="13" t="s">
        <v>227</v>
      </c>
      <c r="D647" s="14" t="s">
        <v>9</v>
      </c>
      <c r="E647" s="13" t="s">
        <v>1</v>
      </c>
      <c r="F647" s="9">
        <f>F648+F652+F657</f>
        <v>35452614.009999998</v>
      </c>
      <c r="G647" s="9">
        <f t="shared" ref="G647:H647" si="270">G648+G652+G657</f>
        <v>29734479.380000003</v>
      </c>
      <c r="H647" s="9">
        <f t="shared" si="270"/>
        <v>28537718.16</v>
      </c>
      <c r="I647" s="31"/>
      <c r="J647" s="49"/>
    </row>
    <row r="648" spans="1:10" ht="66" customHeight="1" outlineLevel="5" x14ac:dyDescent="0.3">
      <c r="A648" s="12" t="s">
        <v>234</v>
      </c>
      <c r="B648" s="77">
        <v>228</v>
      </c>
      <c r="C648" s="13" t="s">
        <v>227</v>
      </c>
      <c r="D648" s="14" t="s">
        <v>235</v>
      </c>
      <c r="E648" s="13" t="s">
        <v>1</v>
      </c>
      <c r="F648" s="9">
        <f>F649</f>
        <v>11789355.449999999</v>
      </c>
      <c r="G648" s="9">
        <f t="shared" ref="G648:H648" si="271">G649</f>
        <v>11365096.82</v>
      </c>
      <c r="H648" s="9">
        <f t="shared" si="271"/>
        <v>10048085.6</v>
      </c>
      <c r="I648" s="31"/>
      <c r="J648" s="49"/>
    </row>
    <row r="649" spans="1:10" ht="23.25" customHeight="1" outlineLevel="6" x14ac:dyDescent="0.3">
      <c r="A649" s="12" t="s">
        <v>24</v>
      </c>
      <c r="B649" s="12">
        <v>228</v>
      </c>
      <c r="C649" s="13" t="s">
        <v>227</v>
      </c>
      <c r="D649" s="14" t="s">
        <v>235</v>
      </c>
      <c r="E649" s="13" t="s">
        <v>25</v>
      </c>
      <c r="F649" s="9">
        <f>F650+F651</f>
        <v>11789355.449999999</v>
      </c>
      <c r="G649" s="9">
        <f t="shared" ref="G649:H649" si="272">G650+G651</f>
        <v>11365096.82</v>
      </c>
      <c r="H649" s="9">
        <f t="shared" si="272"/>
        <v>10048085.6</v>
      </c>
      <c r="I649" s="31"/>
      <c r="J649" s="49"/>
    </row>
    <row r="650" spans="1:10" ht="15.6" outlineLevel="7" x14ac:dyDescent="0.3">
      <c r="A650" s="12" t="s">
        <v>232</v>
      </c>
      <c r="B650" s="12">
        <v>228</v>
      </c>
      <c r="C650" s="13" t="s">
        <v>227</v>
      </c>
      <c r="D650" s="14" t="s">
        <v>235</v>
      </c>
      <c r="E650" s="13" t="s">
        <v>233</v>
      </c>
      <c r="F650" s="9">
        <v>8789355.4499999993</v>
      </c>
      <c r="G650" s="10">
        <v>8365096.8200000003</v>
      </c>
      <c r="H650" s="10">
        <v>7048085.5999999996</v>
      </c>
      <c r="I650" s="31"/>
      <c r="J650" s="49"/>
    </row>
    <row r="651" spans="1:10" ht="37.200000000000003" customHeight="1" outlineLevel="7" x14ac:dyDescent="0.3">
      <c r="A651" s="12" t="s">
        <v>26</v>
      </c>
      <c r="B651" s="77">
        <v>228</v>
      </c>
      <c r="C651" s="13" t="s">
        <v>227</v>
      </c>
      <c r="D651" s="14" t="s">
        <v>235</v>
      </c>
      <c r="E651" s="13" t="s">
        <v>27</v>
      </c>
      <c r="F651" s="9">
        <v>3000000</v>
      </c>
      <c r="G651" s="10">
        <v>3000000</v>
      </c>
      <c r="H651" s="10">
        <v>3000000</v>
      </c>
      <c r="I651" s="31"/>
      <c r="J651" s="49"/>
    </row>
    <row r="652" spans="1:10" ht="62.4" customHeight="1" outlineLevel="5" x14ac:dyDescent="0.3">
      <c r="A652" s="12" t="s">
        <v>236</v>
      </c>
      <c r="B652" s="12">
        <v>228</v>
      </c>
      <c r="C652" s="13" t="s">
        <v>227</v>
      </c>
      <c r="D652" s="14" t="s">
        <v>237</v>
      </c>
      <c r="E652" s="13" t="s">
        <v>1</v>
      </c>
      <c r="F652" s="9">
        <f>F653+F655</f>
        <v>2872060</v>
      </c>
      <c r="G652" s="9">
        <f t="shared" ref="G652:H652" si="273">G653+G655</f>
        <v>2987082</v>
      </c>
      <c r="H652" s="9">
        <f t="shared" si="273"/>
        <v>3107332</v>
      </c>
      <c r="I652" s="31"/>
      <c r="J652" s="49"/>
    </row>
    <row r="653" spans="1:10" ht="22.5" customHeight="1" outlineLevel="6" x14ac:dyDescent="0.3">
      <c r="A653" s="12" t="s">
        <v>18</v>
      </c>
      <c r="B653" s="12">
        <v>228</v>
      </c>
      <c r="C653" s="13" t="s">
        <v>227</v>
      </c>
      <c r="D653" s="14" t="s">
        <v>237</v>
      </c>
      <c r="E653" s="13" t="s">
        <v>19</v>
      </c>
      <c r="F653" s="9">
        <f>F654</f>
        <v>15000</v>
      </c>
      <c r="G653" s="9">
        <f t="shared" ref="G653:H653" si="274">G654</f>
        <v>15000</v>
      </c>
      <c r="H653" s="9">
        <f t="shared" si="274"/>
        <v>15000</v>
      </c>
      <c r="I653" s="31"/>
      <c r="J653" s="49"/>
    </row>
    <row r="654" spans="1:10" ht="24.75" customHeight="1" outlineLevel="7" x14ac:dyDescent="0.3">
      <c r="A654" s="12" t="s">
        <v>20</v>
      </c>
      <c r="B654" s="77">
        <v>228</v>
      </c>
      <c r="C654" s="13" t="s">
        <v>227</v>
      </c>
      <c r="D654" s="14" t="s">
        <v>237</v>
      </c>
      <c r="E654" s="13" t="s">
        <v>21</v>
      </c>
      <c r="F654" s="9">
        <v>15000</v>
      </c>
      <c r="G654" s="10">
        <v>15000</v>
      </c>
      <c r="H654" s="10">
        <v>15000</v>
      </c>
      <c r="I654" s="31"/>
      <c r="J654" s="49"/>
    </row>
    <row r="655" spans="1:10" ht="20.25" customHeight="1" outlineLevel="6" x14ac:dyDescent="0.3">
      <c r="A655" s="12" t="s">
        <v>24</v>
      </c>
      <c r="B655" s="12">
        <v>228</v>
      </c>
      <c r="C655" s="13" t="s">
        <v>227</v>
      </c>
      <c r="D655" s="14" t="s">
        <v>237</v>
      </c>
      <c r="E655" s="13" t="s">
        <v>25</v>
      </c>
      <c r="F655" s="9">
        <f>F656</f>
        <v>2857060</v>
      </c>
      <c r="G655" s="9">
        <f t="shared" ref="G655:H655" si="275">G656</f>
        <v>2972082</v>
      </c>
      <c r="H655" s="9">
        <f t="shared" si="275"/>
        <v>3092332</v>
      </c>
      <c r="I655" s="31"/>
      <c r="J655" s="49"/>
    </row>
    <row r="656" spans="1:10" ht="23.25" customHeight="1" outlineLevel="7" x14ac:dyDescent="0.3">
      <c r="A656" s="12" t="s">
        <v>277</v>
      </c>
      <c r="B656" s="12">
        <v>228</v>
      </c>
      <c r="C656" s="13" t="s">
        <v>227</v>
      </c>
      <c r="D656" s="14" t="s">
        <v>237</v>
      </c>
      <c r="E656" s="13" t="s">
        <v>233</v>
      </c>
      <c r="F656" s="9">
        <v>2857060</v>
      </c>
      <c r="G656" s="10">
        <v>2972082</v>
      </c>
      <c r="H656" s="10">
        <v>3092332</v>
      </c>
      <c r="I656" s="31"/>
      <c r="J656" s="49"/>
    </row>
    <row r="657" spans="1:10" ht="41.4" customHeight="1" outlineLevel="5" x14ac:dyDescent="0.3">
      <c r="A657" s="12" t="s">
        <v>341</v>
      </c>
      <c r="B657" s="77">
        <v>228</v>
      </c>
      <c r="C657" s="13" t="s">
        <v>227</v>
      </c>
      <c r="D657" s="14">
        <v>9999993210</v>
      </c>
      <c r="E657" s="13" t="s">
        <v>1</v>
      </c>
      <c r="F657" s="9">
        <f>F658</f>
        <v>20791198.559999999</v>
      </c>
      <c r="G657" s="9">
        <f t="shared" ref="G657:H657" si="276">G658</f>
        <v>15382300.560000001</v>
      </c>
      <c r="H657" s="9">
        <f t="shared" si="276"/>
        <v>15382300.560000001</v>
      </c>
      <c r="I657" s="31"/>
      <c r="J657" s="49"/>
    </row>
    <row r="658" spans="1:10" ht="26.25" customHeight="1" outlineLevel="6" x14ac:dyDescent="0.3">
      <c r="A658" s="12" t="s">
        <v>18</v>
      </c>
      <c r="B658" s="12">
        <v>228</v>
      </c>
      <c r="C658" s="13" t="s">
        <v>227</v>
      </c>
      <c r="D658" s="14">
        <v>9999993210</v>
      </c>
      <c r="E658" s="13" t="s">
        <v>19</v>
      </c>
      <c r="F658" s="9">
        <f>F659</f>
        <v>20791198.559999999</v>
      </c>
      <c r="G658" s="9">
        <f t="shared" ref="G658:H658" si="277">G659</f>
        <v>15382300.560000001</v>
      </c>
      <c r="H658" s="9">
        <f t="shared" si="277"/>
        <v>15382300.560000001</v>
      </c>
      <c r="I658" s="31"/>
      <c r="J658" s="49"/>
    </row>
    <row r="659" spans="1:10" ht="22.95" customHeight="1" outlineLevel="7" x14ac:dyDescent="0.3">
      <c r="A659" s="12" t="s">
        <v>20</v>
      </c>
      <c r="B659" s="12">
        <v>228</v>
      </c>
      <c r="C659" s="13" t="s">
        <v>227</v>
      </c>
      <c r="D659" s="14">
        <v>9999993210</v>
      </c>
      <c r="E659" s="13" t="s">
        <v>21</v>
      </c>
      <c r="F659" s="9">
        <v>20791198.559999999</v>
      </c>
      <c r="G659" s="10">
        <v>15382300.560000001</v>
      </c>
      <c r="H659" s="10">
        <v>15382300.560000001</v>
      </c>
      <c r="I659" s="31"/>
      <c r="J659" s="49"/>
    </row>
    <row r="660" spans="1:10" ht="19.5" customHeight="1" outlineLevel="1" x14ac:dyDescent="0.3">
      <c r="A660" s="12" t="s">
        <v>238</v>
      </c>
      <c r="B660" s="77">
        <v>228</v>
      </c>
      <c r="C660" s="13" t="s">
        <v>239</v>
      </c>
      <c r="D660" s="14" t="s">
        <v>0</v>
      </c>
      <c r="E660" s="13" t="s">
        <v>1</v>
      </c>
      <c r="F660" s="9">
        <f>F661</f>
        <v>546500</v>
      </c>
      <c r="G660" s="9">
        <f t="shared" ref="G660:H660" si="278">G661</f>
        <v>0</v>
      </c>
      <c r="H660" s="9">
        <f t="shared" si="278"/>
        <v>0</v>
      </c>
      <c r="I660" s="31"/>
      <c r="J660" s="49"/>
    </row>
    <row r="661" spans="1:10" ht="15.6" outlineLevel="2" x14ac:dyDescent="0.3">
      <c r="A661" s="12" t="s">
        <v>240</v>
      </c>
      <c r="B661" s="12">
        <v>228</v>
      </c>
      <c r="C661" s="13" t="s">
        <v>241</v>
      </c>
      <c r="D661" s="14" t="s">
        <v>0</v>
      </c>
      <c r="E661" s="13" t="s">
        <v>1</v>
      </c>
      <c r="F661" s="9">
        <f>F662</f>
        <v>546500</v>
      </c>
      <c r="G661" s="9">
        <f t="shared" ref="G661:H661" si="279">G662</f>
        <v>0</v>
      </c>
      <c r="H661" s="9">
        <f t="shared" si="279"/>
        <v>0</v>
      </c>
      <c r="I661" s="31"/>
      <c r="J661" s="49"/>
    </row>
    <row r="662" spans="1:10" ht="39.6" customHeight="1" outlineLevel="3" x14ac:dyDescent="0.3">
      <c r="A662" s="12" t="s">
        <v>242</v>
      </c>
      <c r="B662" s="12">
        <v>228</v>
      </c>
      <c r="C662" s="13" t="s">
        <v>241</v>
      </c>
      <c r="D662" s="14" t="s">
        <v>243</v>
      </c>
      <c r="E662" s="13" t="s">
        <v>1</v>
      </c>
      <c r="F662" s="9">
        <f>F663</f>
        <v>546500</v>
      </c>
      <c r="G662" s="9">
        <f>G663</f>
        <v>0</v>
      </c>
      <c r="H662" s="9">
        <f>H663</f>
        <v>0</v>
      </c>
      <c r="I662" s="31"/>
      <c r="J662" s="49"/>
    </row>
    <row r="663" spans="1:10" ht="39.6" customHeight="1" outlineLevel="4" x14ac:dyDescent="0.3">
      <c r="A663" s="12" t="s">
        <v>244</v>
      </c>
      <c r="B663" s="77">
        <v>228</v>
      </c>
      <c r="C663" s="13" t="s">
        <v>241</v>
      </c>
      <c r="D663" s="14" t="s">
        <v>245</v>
      </c>
      <c r="E663" s="13" t="s">
        <v>1</v>
      </c>
      <c r="F663" s="9">
        <f>F664+F674+F677+F671</f>
        <v>546500</v>
      </c>
      <c r="G663" s="9">
        <f t="shared" ref="G663:H663" si="280">G664</f>
        <v>0</v>
      </c>
      <c r="H663" s="9">
        <f t="shared" si="280"/>
        <v>0</v>
      </c>
      <c r="I663" s="31"/>
      <c r="J663" s="49"/>
    </row>
    <row r="664" spans="1:10" ht="52.2" customHeight="1" outlineLevel="5" x14ac:dyDescent="0.3">
      <c r="A664" s="12" t="s">
        <v>307</v>
      </c>
      <c r="B664" s="12">
        <v>228</v>
      </c>
      <c r="C664" s="13" t="s">
        <v>241</v>
      </c>
      <c r="D664" s="14">
        <v>2000120001</v>
      </c>
      <c r="E664" s="13" t="s">
        <v>1</v>
      </c>
      <c r="F664" s="9">
        <f>F665+F667+F669</f>
        <v>200000</v>
      </c>
      <c r="G664" s="9">
        <f t="shared" ref="G664:H664" si="281">G665+G667+G669</f>
        <v>0</v>
      </c>
      <c r="H664" s="9">
        <f t="shared" si="281"/>
        <v>0</v>
      </c>
      <c r="I664" s="31"/>
      <c r="J664" s="49"/>
    </row>
    <row r="665" spans="1:10" ht="54.6" customHeight="1" outlineLevel="6" x14ac:dyDescent="0.3">
      <c r="A665" s="12" t="s">
        <v>12</v>
      </c>
      <c r="B665" s="12">
        <v>228</v>
      </c>
      <c r="C665" s="13" t="s">
        <v>241</v>
      </c>
      <c r="D665" s="14">
        <v>2000120001</v>
      </c>
      <c r="E665" s="13" t="s">
        <v>13</v>
      </c>
      <c r="F665" s="9">
        <f>F666</f>
        <v>100000</v>
      </c>
      <c r="G665" s="9">
        <f t="shared" ref="G665:H665" si="282">G666</f>
        <v>0</v>
      </c>
      <c r="H665" s="9">
        <f t="shared" si="282"/>
        <v>0</v>
      </c>
      <c r="I665" s="31"/>
      <c r="J665" s="49"/>
    </row>
    <row r="666" spans="1:10" ht="26.25" customHeight="1" outlineLevel="7" x14ac:dyDescent="0.3">
      <c r="A666" s="12" t="s">
        <v>52</v>
      </c>
      <c r="B666" s="77">
        <v>228</v>
      </c>
      <c r="C666" s="13" t="s">
        <v>241</v>
      </c>
      <c r="D666" s="14">
        <v>2000120001</v>
      </c>
      <c r="E666" s="13" t="s">
        <v>53</v>
      </c>
      <c r="F666" s="9">
        <v>100000</v>
      </c>
      <c r="G666" s="10"/>
      <c r="H666" s="10"/>
      <c r="I666" s="31"/>
      <c r="J666" s="49"/>
    </row>
    <row r="667" spans="1:10" ht="26.25" customHeight="1" outlineLevel="6" x14ac:dyDescent="0.3">
      <c r="A667" s="12" t="s">
        <v>18</v>
      </c>
      <c r="B667" s="12">
        <v>228</v>
      </c>
      <c r="C667" s="13" t="s">
        <v>241</v>
      </c>
      <c r="D667" s="14">
        <v>2000120001</v>
      </c>
      <c r="E667" s="13" t="s">
        <v>19</v>
      </c>
      <c r="F667" s="9">
        <f>F668</f>
        <v>50000</v>
      </c>
      <c r="G667" s="9">
        <f t="shared" ref="G667:H667" si="283">G668</f>
        <v>0</v>
      </c>
      <c r="H667" s="9">
        <f t="shared" si="283"/>
        <v>0</v>
      </c>
      <c r="I667" s="31"/>
      <c r="J667" s="49"/>
    </row>
    <row r="668" spans="1:10" ht="22.5" customHeight="1" outlineLevel="7" x14ac:dyDescent="0.3">
      <c r="A668" s="12" t="s">
        <v>20</v>
      </c>
      <c r="B668" s="12">
        <v>228</v>
      </c>
      <c r="C668" s="13" t="s">
        <v>241</v>
      </c>
      <c r="D668" s="14">
        <v>2000120001</v>
      </c>
      <c r="E668" s="13" t="s">
        <v>21</v>
      </c>
      <c r="F668" s="9">
        <v>50000</v>
      </c>
      <c r="G668" s="10"/>
      <c r="H668" s="10"/>
      <c r="I668" s="31"/>
      <c r="J668" s="49"/>
    </row>
    <row r="669" spans="1:10" ht="24" customHeight="1" outlineLevel="6" x14ac:dyDescent="0.3">
      <c r="A669" s="12" t="s">
        <v>24</v>
      </c>
      <c r="B669" s="77">
        <v>228</v>
      </c>
      <c r="C669" s="13" t="s">
        <v>241</v>
      </c>
      <c r="D669" s="14">
        <v>2000120001</v>
      </c>
      <c r="E669" s="13" t="s">
        <v>25</v>
      </c>
      <c r="F669" s="9">
        <f>F670</f>
        <v>50000</v>
      </c>
      <c r="G669" s="9">
        <f t="shared" ref="G669:H669" si="284">G670</f>
        <v>0</v>
      </c>
      <c r="H669" s="9">
        <f t="shared" si="284"/>
        <v>0</v>
      </c>
      <c r="I669" s="31"/>
      <c r="J669" s="49"/>
    </row>
    <row r="670" spans="1:10" ht="19.5" customHeight="1" outlineLevel="7" x14ac:dyDescent="0.3">
      <c r="A670" s="12" t="s">
        <v>224</v>
      </c>
      <c r="B670" s="12">
        <v>228</v>
      </c>
      <c r="C670" s="13" t="s">
        <v>241</v>
      </c>
      <c r="D670" s="14">
        <v>2000120001</v>
      </c>
      <c r="E670" s="13" t="s">
        <v>225</v>
      </c>
      <c r="F670" s="9">
        <v>50000</v>
      </c>
      <c r="G670" s="10">
        <v>0</v>
      </c>
      <c r="H670" s="10">
        <v>0</v>
      </c>
      <c r="I670" s="31"/>
      <c r="J670" s="49"/>
    </row>
    <row r="671" spans="1:10" ht="36" customHeight="1" outlineLevel="7" x14ac:dyDescent="0.3">
      <c r="A671" s="12" t="s">
        <v>428</v>
      </c>
      <c r="B671" s="12">
        <v>228</v>
      </c>
      <c r="C671" s="13" t="s">
        <v>241</v>
      </c>
      <c r="D671" s="14">
        <v>2000120003</v>
      </c>
      <c r="E671" s="13" t="s">
        <v>1</v>
      </c>
      <c r="F671" s="9">
        <f>F672</f>
        <v>0</v>
      </c>
      <c r="G671" s="10"/>
      <c r="H671" s="10"/>
      <c r="I671" s="31"/>
      <c r="J671" s="49"/>
    </row>
    <row r="672" spans="1:10" ht="19.5" customHeight="1" outlineLevel="7" x14ac:dyDescent="0.3">
      <c r="A672" s="12" t="s">
        <v>18</v>
      </c>
      <c r="B672" s="77">
        <v>228</v>
      </c>
      <c r="C672" s="13" t="s">
        <v>241</v>
      </c>
      <c r="D672" s="14">
        <v>2000120003</v>
      </c>
      <c r="E672" s="13" t="s">
        <v>19</v>
      </c>
      <c r="F672" s="9">
        <f>F673</f>
        <v>0</v>
      </c>
      <c r="G672" s="10"/>
      <c r="H672" s="10"/>
      <c r="I672" s="31"/>
      <c r="J672" s="49"/>
    </row>
    <row r="673" spans="1:10" ht="19.5" customHeight="1" outlineLevel="7" x14ac:dyDescent="0.3">
      <c r="A673" s="12" t="s">
        <v>20</v>
      </c>
      <c r="B673" s="12">
        <v>228</v>
      </c>
      <c r="C673" s="13" t="s">
        <v>241</v>
      </c>
      <c r="D673" s="14">
        <v>2000120003</v>
      </c>
      <c r="E673" s="13" t="s">
        <v>21</v>
      </c>
      <c r="F673" s="9">
        <v>0</v>
      </c>
      <c r="G673" s="10"/>
      <c r="H673" s="10"/>
      <c r="I673" s="31"/>
      <c r="J673" s="49"/>
    </row>
    <row r="674" spans="1:10" ht="51" customHeight="1" outlineLevel="7" x14ac:dyDescent="0.3">
      <c r="A674" s="12" t="s">
        <v>420</v>
      </c>
      <c r="B674" s="12">
        <v>228</v>
      </c>
      <c r="C674" s="13" t="s">
        <v>241</v>
      </c>
      <c r="D674" s="14" t="s">
        <v>316</v>
      </c>
      <c r="E674" s="13" t="s">
        <v>1</v>
      </c>
      <c r="F674" s="9">
        <f>F675</f>
        <v>346500</v>
      </c>
      <c r="G674" s="44">
        <v>0</v>
      </c>
      <c r="H674" s="10">
        <v>0</v>
      </c>
      <c r="I674" s="31"/>
      <c r="J674" s="49"/>
    </row>
    <row r="675" spans="1:10" ht="33.6" customHeight="1" outlineLevel="7" x14ac:dyDescent="0.3">
      <c r="A675" s="12" t="s">
        <v>18</v>
      </c>
      <c r="B675" s="77">
        <v>228</v>
      </c>
      <c r="C675" s="13" t="s">
        <v>241</v>
      </c>
      <c r="D675" s="14" t="s">
        <v>316</v>
      </c>
      <c r="E675" s="13" t="s">
        <v>19</v>
      </c>
      <c r="F675" s="9">
        <f>F676</f>
        <v>346500</v>
      </c>
      <c r="G675" s="44">
        <v>0</v>
      </c>
      <c r="H675" s="10">
        <v>0</v>
      </c>
      <c r="I675" s="31"/>
      <c r="J675" s="49"/>
    </row>
    <row r="676" spans="1:10" ht="24" customHeight="1" outlineLevel="7" x14ac:dyDescent="0.3">
      <c r="A676" s="12" t="s">
        <v>20</v>
      </c>
      <c r="B676" s="12">
        <v>228</v>
      </c>
      <c r="C676" s="13" t="s">
        <v>241</v>
      </c>
      <c r="D676" s="14" t="s">
        <v>316</v>
      </c>
      <c r="E676" s="13" t="s">
        <v>21</v>
      </c>
      <c r="F676" s="9">
        <v>346500</v>
      </c>
      <c r="G676" s="44">
        <v>0</v>
      </c>
      <c r="H676" s="10">
        <v>0</v>
      </c>
      <c r="I676" s="31"/>
      <c r="J676" s="49"/>
    </row>
    <row r="677" spans="1:10" ht="47.25" customHeight="1" outlineLevel="7" x14ac:dyDescent="0.3">
      <c r="A677" s="12" t="s">
        <v>421</v>
      </c>
      <c r="B677" s="12">
        <v>228</v>
      </c>
      <c r="C677" s="13" t="s">
        <v>241</v>
      </c>
      <c r="D677" s="14" t="s">
        <v>345</v>
      </c>
      <c r="E677" s="13" t="s">
        <v>1</v>
      </c>
      <c r="F677" s="9">
        <f>F678</f>
        <v>0</v>
      </c>
      <c r="G677" s="44"/>
      <c r="H677" s="10"/>
      <c r="I677" s="31"/>
      <c r="J677" s="49"/>
    </row>
    <row r="678" spans="1:10" ht="22.5" customHeight="1" outlineLevel="7" x14ac:dyDescent="0.3">
      <c r="A678" s="12" t="s">
        <v>18</v>
      </c>
      <c r="B678" s="77">
        <v>228</v>
      </c>
      <c r="C678" s="13" t="s">
        <v>241</v>
      </c>
      <c r="D678" s="14" t="s">
        <v>345</v>
      </c>
      <c r="E678" s="13" t="s">
        <v>19</v>
      </c>
      <c r="F678" s="9">
        <f>F679</f>
        <v>0</v>
      </c>
      <c r="G678" s="44"/>
      <c r="H678" s="10"/>
      <c r="I678" s="31"/>
      <c r="J678" s="49"/>
    </row>
    <row r="679" spans="1:10" ht="26.25" customHeight="1" outlineLevel="7" x14ac:dyDescent="0.3">
      <c r="A679" s="12" t="s">
        <v>20</v>
      </c>
      <c r="B679" s="12">
        <v>228</v>
      </c>
      <c r="C679" s="13" t="s">
        <v>241</v>
      </c>
      <c r="D679" s="14" t="s">
        <v>345</v>
      </c>
      <c r="E679" s="13" t="s">
        <v>21</v>
      </c>
      <c r="F679" s="9">
        <v>0</v>
      </c>
      <c r="G679" s="44"/>
      <c r="H679" s="10"/>
      <c r="I679" s="31"/>
      <c r="J679" s="49"/>
    </row>
    <row r="680" spans="1:10" ht="22.5" customHeight="1" outlineLevel="1" x14ac:dyDescent="0.3">
      <c r="A680" s="12" t="s">
        <v>246</v>
      </c>
      <c r="B680" s="12">
        <v>228</v>
      </c>
      <c r="C680" s="13" t="s">
        <v>247</v>
      </c>
      <c r="D680" s="14" t="s">
        <v>0</v>
      </c>
      <c r="E680" s="13" t="s">
        <v>1</v>
      </c>
      <c r="F680" s="9">
        <f t="shared" ref="F680:H689" si="285">F681</f>
        <v>4223760</v>
      </c>
      <c r="G680" s="9">
        <f t="shared" si="285"/>
        <v>3239760</v>
      </c>
      <c r="H680" s="9">
        <f t="shared" si="285"/>
        <v>3224760</v>
      </c>
      <c r="I680" s="31"/>
      <c r="J680" s="49"/>
    </row>
    <row r="681" spans="1:10" ht="19.5" customHeight="1" outlineLevel="2" x14ac:dyDescent="0.3">
      <c r="A681" s="12" t="s">
        <v>248</v>
      </c>
      <c r="B681" s="77">
        <v>228</v>
      </c>
      <c r="C681" s="13" t="s">
        <v>249</v>
      </c>
      <c r="D681" s="14" t="s">
        <v>0</v>
      </c>
      <c r="E681" s="13" t="s">
        <v>1</v>
      </c>
      <c r="F681" s="9">
        <f t="shared" si="285"/>
        <v>4223760</v>
      </c>
      <c r="G681" s="9">
        <f t="shared" si="285"/>
        <v>3239760</v>
      </c>
      <c r="H681" s="9">
        <f t="shared" si="285"/>
        <v>3224760</v>
      </c>
      <c r="I681" s="31"/>
      <c r="J681" s="49"/>
    </row>
    <row r="682" spans="1:10" ht="28.5" customHeight="1" outlineLevel="3" x14ac:dyDescent="0.3">
      <c r="A682" s="12" t="s">
        <v>6</v>
      </c>
      <c r="B682" s="12">
        <v>228</v>
      </c>
      <c r="C682" s="13" t="s">
        <v>249</v>
      </c>
      <c r="D682" s="14" t="s">
        <v>7</v>
      </c>
      <c r="E682" s="13" t="s">
        <v>1</v>
      </c>
      <c r="F682" s="9">
        <f t="shared" si="285"/>
        <v>4223760</v>
      </c>
      <c r="G682" s="9">
        <f t="shared" si="285"/>
        <v>3239760</v>
      </c>
      <c r="H682" s="9">
        <f t="shared" si="285"/>
        <v>3224760</v>
      </c>
      <c r="I682" s="31"/>
      <c r="J682" s="49"/>
    </row>
    <row r="683" spans="1:10" ht="24.75" customHeight="1" outlineLevel="4" x14ac:dyDescent="0.3">
      <c r="A683" s="12" t="s">
        <v>449</v>
      </c>
      <c r="B683" s="12">
        <v>228</v>
      </c>
      <c r="C683" s="13" t="s">
        <v>249</v>
      </c>
      <c r="D683" s="14" t="s">
        <v>9</v>
      </c>
      <c r="E683" s="13" t="s">
        <v>1</v>
      </c>
      <c r="F683" s="9">
        <f>F684+F689</f>
        <v>4223760</v>
      </c>
      <c r="G683" s="9">
        <f t="shared" ref="G683:H683" si="286">G684+G689</f>
        <v>3239760</v>
      </c>
      <c r="H683" s="9">
        <f t="shared" si="286"/>
        <v>3224760</v>
      </c>
      <c r="I683" s="31"/>
      <c r="J683" s="49"/>
    </row>
    <row r="684" spans="1:10" ht="36" customHeight="1" outlineLevel="5" x14ac:dyDescent="0.3">
      <c r="A684" s="12" t="s">
        <v>250</v>
      </c>
      <c r="B684" s="77">
        <v>228</v>
      </c>
      <c r="C684" s="13" t="s">
        <v>249</v>
      </c>
      <c r="D684" s="14" t="s">
        <v>251</v>
      </c>
      <c r="E684" s="13" t="s">
        <v>1</v>
      </c>
      <c r="F684" s="9">
        <f>F687+F685</f>
        <v>3923760</v>
      </c>
      <c r="G684" s="9">
        <f>G687+G685</f>
        <v>2939760</v>
      </c>
      <c r="H684" s="9">
        <f>H687+H685</f>
        <v>2924760</v>
      </c>
      <c r="I684" s="31"/>
      <c r="J684" s="49"/>
    </row>
    <row r="685" spans="1:10" ht="50.4" customHeight="1" outlineLevel="5" x14ac:dyDescent="0.3">
      <c r="A685" s="12" t="s">
        <v>12</v>
      </c>
      <c r="B685" s="12">
        <v>228</v>
      </c>
      <c r="C685" s="13" t="s">
        <v>249</v>
      </c>
      <c r="D685" s="14" t="s">
        <v>251</v>
      </c>
      <c r="E685" s="15">
        <v>100</v>
      </c>
      <c r="F685" s="9">
        <f>F686</f>
        <v>3422410</v>
      </c>
      <c r="G685" s="9">
        <f>G686</f>
        <v>2924760</v>
      </c>
      <c r="H685" s="9">
        <f>H686</f>
        <v>2924760</v>
      </c>
      <c r="I685" s="31"/>
      <c r="J685" s="49"/>
    </row>
    <row r="686" spans="1:10" ht="20.25" customHeight="1" outlineLevel="5" x14ac:dyDescent="0.3">
      <c r="A686" s="12" t="s">
        <v>52</v>
      </c>
      <c r="B686" s="12">
        <v>228</v>
      </c>
      <c r="C686" s="13" t="s">
        <v>249</v>
      </c>
      <c r="D686" s="14" t="s">
        <v>251</v>
      </c>
      <c r="E686" s="15">
        <v>110</v>
      </c>
      <c r="F686" s="9">
        <v>3422410</v>
      </c>
      <c r="G686" s="9">
        <v>2924760</v>
      </c>
      <c r="H686" s="9">
        <v>2924760</v>
      </c>
      <c r="I686" s="31"/>
      <c r="J686" s="49"/>
    </row>
    <row r="687" spans="1:10" ht="22.95" customHeight="1" outlineLevel="6" x14ac:dyDescent="0.3">
      <c r="A687" s="12" t="s">
        <v>18</v>
      </c>
      <c r="B687" s="77">
        <v>228</v>
      </c>
      <c r="C687" s="13" t="s">
        <v>249</v>
      </c>
      <c r="D687" s="14" t="s">
        <v>251</v>
      </c>
      <c r="E687" s="13" t="s">
        <v>19</v>
      </c>
      <c r="F687" s="9">
        <f t="shared" si="285"/>
        <v>501350</v>
      </c>
      <c r="G687" s="9">
        <f t="shared" si="285"/>
        <v>15000</v>
      </c>
      <c r="H687" s="9">
        <f t="shared" si="285"/>
        <v>0</v>
      </c>
      <c r="I687" s="31"/>
      <c r="J687" s="49"/>
    </row>
    <row r="688" spans="1:10" ht="22.5" customHeight="1" outlineLevel="7" x14ac:dyDescent="0.3">
      <c r="A688" s="12" t="s">
        <v>20</v>
      </c>
      <c r="B688" s="12">
        <v>228</v>
      </c>
      <c r="C688" s="13" t="s">
        <v>249</v>
      </c>
      <c r="D688" s="14" t="s">
        <v>251</v>
      </c>
      <c r="E688" s="13" t="s">
        <v>21</v>
      </c>
      <c r="F688" s="9">
        <v>501350</v>
      </c>
      <c r="G688" s="10">
        <v>15000</v>
      </c>
      <c r="H688" s="10">
        <v>0</v>
      </c>
      <c r="I688" s="31"/>
      <c r="J688" s="49"/>
    </row>
    <row r="689" spans="1:10" ht="36" customHeight="1" outlineLevel="7" x14ac:dyDescent="0.3">
      <c r="A689" s="12" t="s">
        <v>303</v>
      </c>
      <c r="B689" s="12">
        <v>228</v>
      </c>
      <c r="C689" s="13" t="s">
        <v>249</v>
      </c>
      <c r="D689" s="14">
        <v>9999941700</v>
      </c>
      <c r="E689" s="13" t="s">
        <v>1</v>
      </c>
      <c r="F689" s="9">
        <f t="shared" si="285"/>
        <v>300000</v>
      </c>
      <c r="G689" s="9">
        <f t="shared" si="285"/>
        <v>300000</v>
      </c>
      <c r="H689" s="9">
        <f t="shared" si="285"/>
        <v>300000</v>
      </c>
      <c r="I689" s="31"/>
      <c r="J689" s="49"/>
    </row>
    <row r="690" spans="1:10" ht="29.4" customHeight="1" outlineLevel="7" x14ac:dyDescent="0.3">
      <c r="A690" s="12" t="s">
        <v>18</v>
      </c>
      <c r="B690" s="77">
        <v>228</v>
      </c>
      <c r="C690" s="13" t="s">
        <v>249</v>
      </c>
      <c r="D690" s="14">
        <v>9999941700</v>
      </c>
      <c r="E690" s="13" t="s">
        <v>19</v>
      </c>
      <c r="F690" s="9">
        <f>F691</f>
        <v>300000</v>
      </c>
      <c r="G690" s="9">
        <f>G691</f>
        <v>300000</v>
      </c>
      <c r="H690" s="9">
        <f>H691</f>
        <v>300000</v>
      </c>
      <c r="I690" s="31"/>
      <c r="J690" s="49"/>
    </row>
    <row r="691" spans="1:10" ht="22.5" customHeight="1" outlineLevel="7" x14ac:dyDescent="0.3">
      <c r="A691" s="12" t="s">
        <v>20</v>
      </c>
      <c r="B691" s="12">
        <v>228</v>
      </c>
      <c r="C691" s="13" t="s">
        <v>249</v>
      </c>
      <c r="D691" s="14">
        <v>9999941700</v>
      </c>
      <c r="E691" s="13" t="s">
        <v>21</v>
      </c>
      <c r="F691" s="9">
        <v>300000</v>
      </c>
      <c r="G691" s="10">
        <v>300000</v>
      </c>
      <c r="H691" s="10">
        <v>300000</v>
      </c>
      <c r="I691" s="31"/>
      <c r="J691" s="49"/>
    </row>
    <row r="692" spans="1:10" ht="21.6" customHeight="1" outlineLevel="1" x14ac:dyDescent="0.3">
      <c r="A692" s="12" t="s">
        <v>252</v>
      </c>
      <c r="B692" s="12">
        <v>228</v>
      </c>
      <c r="C692" s="13" t="s">
        <v>253</v>
      </c>
      <c r="D692" s="14" t="s">
        <v>0</v>
      </c>
      <c r="E692" s="13" t="s">
        <v>1</v>
      </c>
      <c r="F692" s="9">
        <f t="shared" ref="F692:H697" si="287">F693</f>
        <v>25000</v>
      </c>
      <c r="G692" s="9">
        <f t="shared" si="287"/>
        <v>25000</v>
      </c>
      <c r="H692" s="9">
        <f t="shared" si="287"/>
        <v>25000</v>
      </c>
      <c r="I692" s="31"/>
      <c r="J692" s="49"/>
    </row>
    <row r="693" spans="1:10" ht="20.399999999999999" customHeight="1" outlineLevel="2" x14ac:dyDescent="0.3">
      <c r="A693" s="12" t="s">
        <v>254</v>
      </c>
      <c r="B693" s="12">
        <v>228</v>
      </c>
      <c r="C693" s="13" t="s">
        <v>255</v>
      </c>
      <c r="D693" s="14" t="s">
        <v>0</v>
      </c>
      <c r="E693" s="13" t="s">
        <v>1</v>
      </c>
      <c r="F693" s="9">
        <f t="shared" si="287"/>
        <v>25000</v>
      </c>
      <c r="G693" s="9">
        <f t="shared" si="287"/>
        <v>25000</v>
      </c>
      <c r="H693" s="9">
        <f t="shared" si="287"/>
        <v>25000</v>
      </c>
      <c r="I693" s="31"/>
      <c r="J693" s="49"/>
    </row>
    <row r="694" spans="1:10" ht="19.95" customHeight="1" outlineLevel="3" x14ac:dyDescent="0.3">
      <c r="A694" s="12" t="s">
        <v>6</v>
      </c>
      <c r="B694" s="77">
        <v>228</v>
      </c>
      <c r="C694" s="13" t="s">
        <v>255</v>
      </c>
      <c r="D694" s="14" t="s">
        <v>7</v>
      </c>
      <c r="E694" s="13" t="s">
        <v>1</v>
      </c>
      <c r="F694" s="9">
        <f t="shared" si="287"/>
        <v>25000</v>
      </c>
      <c r="G694" s="9">
        <f t="shared" si="287"/>
        <v>25000</v>
      </c>
      <c r="H694" s="9">
        <f t="shared" si="287"/>
        <v>25000</v>
      </c>
      <c r="I694" s="31"/>
      <c r="J694" s="49"/>
    </row>
    <row r="695" spans="1:10" ht="18" customHeight="1" outlineLevel="4" x14ac:dyDescent="0.3">
      <c r="A695" s="12" t="s">
        <v>8</v>
      </c>
      <c r="B695" s="12">
        <v>228</v>
      </c>
      <c r="C695" s="13" t="s">
        <v>255</v>
      </c>
      <c r="D695" s="14" t="s">
        <v>9</v>
      </c>
      <c r="E695" s="13" t="s">
        <v>1</v>
      </c>
      <c r="F695" s="9">
        <f t="shared" si="287"/>
        <v>25000</v>
      </c>
      <c r="G695" s="9">
        <f t="shared" si="287"/>
        <v>25000</v>
      </c>
      <c r="H695" s="9">
        <f t="shared" si="287"/>
        <v>25000</v>
      </c>
      <c r="I695" s="31"/>
      <c r="J695" s="49"/>
    </row>
    <row r="696" spans="1:10" ht="23.25" customHeight="1" outlineLevel="5" x14ac:dyDescent="0.3">
      <c r="A696" s="12" t="s">
        <v>256</v>
      </c>
      <c r="B696" s="12">
        <v>228</v>
      </c>
      <c r="C696" s="13" t="s">
        <v>255</v>
      </c>
      <c r="D696" s="14" t="s">
        <v>257</v>
      </c>
      <c r="E696" s="13" t="s">
        <v>1</v>
      </c>
      <c r="F696" s="9">
        <f t="shared" si="287"/>
        <v>25000</v>
      </c>
      <c r="G696" s="9">
        <f t="shared" si="287"/>
        <v>25000</v>
      </c>
      <c r="H696" s="9">
        <f t="shared" si="287"/>
        <v>25000</v>
      </c>
      <c r="I696" s="31"/>
      <c r="J696" s="49"/>
    </row>
    <row r="697" spans="1:10" ht="18.75" customHeight="1" outlineLevel="6" x14ac:dyDescent="0.3">
      <c r="A697" s="12" t="s">
        <v>276</v>
      </c>
      <c r="B697" s="77">
        <v>228</v>
      </c>
      <c r="C697" s="13" t="s">
        <v>255</v>
      </c>
      <c r="D697" s="14" t="s">
        <v>257</v>
      </c>
      <c r="E697" s="13" t="s">
        <v>258</v>
      </c>
      <c r="F697" s="9">
        <f t="shared" si="287"/>
        <v>25000</v>
      </c>
      <c r="G697" s="9">
        <f t="shared" si="287"/>
        <v>25000</v>
      </c>
      <c r="H697" s="9">
        <f t="shared" si="287"/>
        <v>25000</v>
      </c>
      <c r="I697" s="31"/>
      <c r="J697" s="49"/>
    </row>
    <row r="698" spans="1:10" ht="18.75" customHeight="1" outlineLevel="7" x14ac:dyDescent="0.3">
      <c r="A698" s="12" t="s">
        <v>259</v>
      </c>
      <c r="B698" s="12">
        <v>228</v>
      </c>
      <c r="C698" s="13" t="s">
        <v>255</v>
      </c>
      <c r="D698" s="14" t="s">
        <v>257</v>
      </c>
      <c r="E698" s="13" t="s">
        <v>260</v>
      </c>
      <c r="F698" s="9">
        <v>25000</v>
      </c>
      <c r="G698" s="10">
        <v>25000</v>
      </c>
      <c r="H698" s="10">
        <v>25000</v>
      </c>
      <c r="I698" s="31"/>
      <c r="J698" s="49"/>
    </row>
    <row r="699" spans="1:10" ht="36.6" customHeight="1" outlineLevel="7" x14ac:dyDescent="0.3">
      <c r="A699" s="23" t="s">
        <v>461</v>
      </c>
      <c r="B699" s="78">
        <v>229</v>
      </c>
      <c r="C699" s="37" t="s">
        <v>460</v>
      </c>
      <c r="D699" s="38" t="s">
        <v>0</v>
      </c>
      <c r="E699" s="37" t="s">
        <v>1</v>
      </c>
      <c r="F699" s="39">
        <f>F700</f>
        <v>3003910</v>
      </c>
      <c r="G699" s="39">
        <f t="shared" ref="G699:H702" si="288">G700</f>
        <v>2536070</v>
      </c>
      <c r="H699" s="39">
        <f t="shared" si="288"/>
        <v>2536070</v>
      </c>
      <c r="I699" s="31"/>
      <c r="J699" s="49"/>
    </row>
    <row r="700" spans="1:10" ht="18.75" customHeight="1" outlineLevel="7" x14ac:dyDescent="0.3">
      <c r="A700" s="23" t="s">
        <v>2</v>
      </c>
      <c r="B700" s="78">
        <v>229</v>
      </c>
      <c r="C700" s="37" t="s">
        <v>3</v>
      </c>
      <c r="D700" s="38" t="s">
        <v>0</v>
      </c>
      <c r="E700" s="37" t="s">
        <v>1</v>
      </c>
      <c r="F700" s="39">
        <f>F701</f>
        <v>3003910</v>
      </c>
      <c r="G700" s="39">
        <f t="shared" si="288"/>
        <v>2536070</v>
      </c>
      <c r="H700" s="39">
        <f t="shared" si="288"/>
        <v>2536070</v>
      </c>
      <c r="I700" s="31"/>
      <c r="J700" s="49"/>
    </row>
    <row r="701" spans="1:10" ht="18.75" customHeight="1" outlineLevel="7" x14ac:dyDescent="0.3">
      <c r="A701" s="23" t="s">
        <v>38</v>
      </c>
      <c r="B701" s="78">
        <v>229</v>
      </c>
      <c r="C701" s="37" t="s">
        <v>39</v>
      </c>
      <c r="D701" s="38" t="s">
        <v>0</v>
      </c>
      <c r="E701" s="37" t="s">
        <v>1</v>
      </c>
      <c r="F701" s="39">
        <f>F702</f>
        <v>3003910</v>
      </c>
      <c r="G701" s="39">
        <f t="shared" si="288"/>
        <v>2536070</v>
      </c>
      <c r="H701" s="39">
        <f t="shared" si="288"/>
        <v>2536070</v>
      </c>
      <c r="I701" s="31"/>
      <c r="J701" s="49"/>
    </row>
    <row r="702" spans="1:10" ht="18.75" customHeight="1" outlineLevel="7" x14ac:dyDescent="0.3">
      <c r="A702" s="23" t="s">
        <v>6</v>
      </c>
      <c r="B702" s="78">
        <v>229</v>
      </c>
      <c r="C702" s="37" t="s">
        <v>39</v>
      </c>
      <c r="D702" s="38" t="s">
        <v>7</v>
      </c>
      <c r="E702" s="37" t="s">
        <v>1</v>
      </c>
      <c r="F702" s="39">
        <f>F703</f>
        <v>3003910</v>
      </c>
      <c r="G702" s="39">
        <f t="shared" si="288"/>
        <v>2536070</v>
      </c>
      <c r="H702" s="39">
        <f t="shared" si="288"/>
        <v>2536070</v>
      </c>
      <c r="I702" s="31"/>
      <c r="J702" s="49"/>
    </row>
    <row r="703" spans="1:10" ht="18.75" customHeight="1" outlineLevel="7" x14ac:dyDescent="0.3">
      <c r="A703" s="23" t="s">
        <v>8</v>
      </c>
      <c r="B703" s="78">
        <v>229</v>
      </c>
      <c r="C703" s="37" t="s">
        <v>39</v>
      </c>
      <c r="D703" s="38" t="s">
        <v>9</v>
      </c>
      <c r="E703" s="37" t="s">
        <v>1</v>
      </c>
      <c r="F703" s="39">
        <f>F704+F709</f>
        <v>3003910</v>
      </c>
      <c r="G703" s="39">
        <f t="shared" ref="G703:H703" si="289">G704+G709</f>
        <v>2536070</v>
      </c>
      <c r="H703" s="39">
        <f t="shared" si="289"/>
        <v>2536070</v>
      </c>
      <c r="I703" s="31"/>
      <c r="J703" s="49"/>
    </row>
    <row r="704" spans="1:10" ht="18.75" customHeight="1" outlineLevel="7" x14ac:dyDescent="0.3">
      <c r="A704" s="23" t="s">
        <v>329</v>
      </c>
      <c r="B704" s="78">
        <v>229</v>
      </c>
      <c r="C704" s="37" t="s">
        <v>39</v>
      </c>
      <c r="D704" s="38" t="s">
        <v>265</v>
      </c>
      <c r="E704" s="37" t="s">
        <v>1</v>
      </c>
      <c r="F704" s="39">
        <f>F705+F708</f>
        <v>1318080</v>
      </c>
      <c r="G704" s="39">
        <f t="shared" ref="G704:H704" si="290">G705+G708</f>
        <v>1091150</v>
      </c>
      <c r="H704" s="39">
        <f t="shared" si="290"/>
        <v>1091150</v>
      </c>
      <c r="I704" s="31"/>
      <c r="J704" s="49"/>
    </row>
    <row r="705" spans="1:10" ht="18.75" customHeight="1" outlineLevel="7" x14ac:dyDescent="0.3">
      <c r="A705" s="23" t="s">
        <v>273</v>
      </c>
      <c r="B705" s="78">
        <v>229</v>
      </c>
      <c r="C705" s="37" t="s">
        <v>39</v>
      </c>
      <c r="D705" s="38" t="s">
        <v>265</v>
      </c>
      <c r="E705" s="37" t="s">
        <v>13</v>
      </c>
      <c r="F705" s="39">
        <f>F706</f>
        <v>1293080</v>
      </c>
      <c r="G705" s="39">
        <f t="shared" ref="G705:H705" si="291">G706</f>
        <v>1091150</v>
      </c>
      <c r="H705" s="39">
        <f t="shared" si="291"/>
        <v>1091150</v>
      </c>
      <c r="I705" s="31"/>
      <c r="J705" s="49"/>
    </row>
    <row r="706" spans="1:10" ht="18.75" customHeight="1" outlineLevel="7" x14ac:dyDescent="0.3">
      <c r="A706" s="23" t="s">
        <v>272</v>
      </c>
      <c r="B706" s="78">
        <v>229</v>
      </c>
      <c r="C706" s="37" t="s">
        <v>39</v>
      </c>
      <c r="D706" s="38" t="s">
        <v>265</v>
      </c>
      <c r="E706" s="37" t="s">
        <v>15</v>
      </c>
      <c r="F706" s="39">
        <v>1293080</v>
      </c>
      <c r="G706" s="39">
        <v>1091150</v>
      </c>
      <c r="H706" s="39">
        <v>1091150</v>
      </c>
      <c r="I706" s="31"/>
      <c r="J706" s="49"/>
    </row>
    <row r="707" spans="1:10" ht="18.75" customHeight="1" outlineLevel="7" x14ac:dyDescent="0.3">
      <c r="A707" s="23" t="s">
        <v>274</v>
      </c>
      <c r="B707" s="78">
        <v>229</v>
      </c>
      <c r="C707" s="37" t="s">
        <v>39</v>
      </c>
      <c r="D707" s="38" t="s">
        <v>265</v>
      </c>
      <c r="E707" s="37" t="s">
        <v>19</v>
      </c>
      <c r="F707" s="39">
        <f>F708</f>
        <v>25000</v>
      </c>
      <c r="G707" s="39">
        <f t="shared" ref="G707:H707" si="292">G708</f>
        <v>0</v>
      </c>
      <c r="H707" s="39">
        <f t="shared" si="292"/>
        <v>0</v>
      </c>
      <c r="I707" s="31"/>
      <c r="J707" s="49"/>
    </row>
    <row r="708" spans="1:10" ht="18.75" customHeight="1" outlineLevel="7" x14ac:dyDescent="0.3">
      <c r="A708" s="23" t="s">
        <v>275</v>
      </c>
      <c r="B708" s="78">
        <v>229</v>
      </c>
      <c r="C708" s="37" t="s">
        <v>39</v>
      </c>
      <c r="D708" s="38">
        <v>9999910090</v>
      </c>
      <c r="E708" s="37" t="s">
        <v>21</v>
      </c>
      <c r="F708" s="39">
        <v>25000</v>
      </c>
      <c r="G708" s="39">
        <v>0</v>
      </c>
      <c r="H708" s="39">
        <v>0</v>
      </c>
      <c r="I708" s="31"/>
      <c r="J708" s="49"/>
    </row>
    <row r="709" spans="1:10" ht="18.75" customHeight="1" outlineLevel="7" x14ac:dyDescent="0.3">
      <c r="A709" s="23" t="s">
        <v>302</v>
      </c>
      <c r="B709" s="78">
        <v>229</v>
      </c>
      <c r="C709" s="37" t="s">
        <v>39</v>
      </c>
      <c r="D709" s="38">
        <v>9999910091</v>
      </c>
      <c r="E709" s="37" t="s">
        <v>1</v>
      </c>
      <c r="F709" s="39">
        <f>F710</f>
        <v>1685830</v>
      </c>
      <c r="G709" s="39">
        <f t="shared" ref="G709:H710" si="293">G710</f>
        <v>1444920</v>
      </c>
      <c r="H709" s="39">
        <f t="shared" si="293"/>
        <v>1444920</v>
      </c>
      <c r="I709" s="31"/>
      <c r="J709" s="49"/>
    </row>
    <row r="710" spans="1:10" ht="18.75" customHeight="1" outlineLevel="7" x14ac:dyDescent="0.3">
      <c r="A710" s="23" t="s">
        <v>273</v>
      </c>
      <c r="B710" s="78">
        <v>229</v>
      </c>
      <c r="C710" s="37" t="s">
        <v>39</v>
      </c>
      <c r="D710" s="38">
        <v>9999910091</v>
      </c>
      <c r="E710" s="37" t="s">
        <v>13</v>
      </c>
      <c r="F710" s="39">
        <f>F711</f>
        <v>1685830</v>
      </c>
      <c r="G710" s="39">
        <f t="shared" si="293"/>
        <v>1444920</v>
      </c>
      <c r="H710" s="39">
        <f t="shared" si="293"/>
        <v>1444920</v>
      </c>
      <c r="I710" s="31"/>
      <c r="J710" s="49"/>
    </row>
    <row r="711" spans="1:10" ht="18.75" customHeight="1" outlineLevel="7" x14ac:dyDescent="0.3">
      <c r="A711" s="23" t="s">
        <v>272</v>
      </c>
      <c r="B711" s="78">
        <v>229</v>
      </c>
      <c r="C711" s="37" t="s">
        <v>39</v>
      </c>
      <c r="D711" s="38">
        <v>9999910091</v>
      </c>
      <c r="E711" s="37" t="s">
        <v>15</v>
      </c>
      <c r="F711" s="39">
        <v>1685830</v>
      </c>
      <c r="G711" s="36">
        <v>1444920</v>
      </c>
      <c r="H711" s="36">
        <v>1444920</v>
      </c>
      <c r="I711" s="31"/>
      <c r="J711" s="49"/>
    </row>
    <row r="712" spans="1:10" ht="31.2" customHeight="1" outlineLevel="7" x14ac:dyDescent="0.3">
      <c r="A712" s="23" t="s">
        <v>462</v>
      </c>
      <c r="B712" s="78" t="s">
        <v>463</v>
      </c>
      <c r="C712" s="37" t="s">
        <v>460</v>
      </c>
      <c r="D712" s="38" t="s">
        <v>0</v>
      </c>
      <c r="E712" s="37" t="s">
        <v>1</v>
      </c>
      <c r="F712" s="39">
        <f>F713</f>
        <v>3058250</v>
      </c>
      <c r="G712" s="39">
        <f t="shared" ref="G712:H715" si="294">G713</f>
        <v>2556910</v>
      </c>
      <c r="H712" s="39">
        <f t="shared" si="294"/>
        <v>2556910</v>
      </c>
      <c r="I712" s="31"/>
      <c r="J712" s="49"/>
    </row>
    <row r="713" spans="1:10" ht="18.75" customHeight="1" outlineLevel="7" x14ac:dyDescent="0.3">
      <c r="A713" s="23" t="s">
        <v>2</v>
      </c>
      <c r="B713" s="78" t="s">
        <v>463</v>
      </c>
      <c r="C713" s="37" t="s">
        <v>3</v>
      </c>
      <c r="D713" s="38" t="s">
        <v>0</v>
      </c>
      <c r="E713" s="37" t="s">
        <v>1</v>
      </c>
      <c r="F713" s="39">
        <f>F714</f>
        <v>3058250</v>
      </c>
      <c r="G713" s="39">
        <f t="shared" si="294"/>
        <v>2556910</v>
      </c>
      <c r="H713" s="39">
        <f t="shared" si="294"/>
        <v>2556910</v>
      </c>
      <c r="I713" s="31"/>
      <c r="J713" s="49"/>
    </row>
    <row r="714" spans="1:10" ht="18.75" customHeight="1" outlineLevel="7" x14ac:dyDescent="0.3">
      <c r="A714" s="23" t="s">
        <v>261</v>
      </c>
      <c r="B714" s="78" t="s">
        <v>463</v>
      </c>
      <c r="C714" s="37" t="s">
        <v>262</v>
      </c>
      <c r="D714" s="38" t="s">
        <v>0</v>
      </c>
      <c r="E714" s="37" t="s">
        <v>1</v>
      </c>
      <c r="F714" s="39">
        <f>F715</f>
        <v>3058250</v>
      </c>
      <c r="G714" s="39">
        <f t="shared" si="294"/>
        <v>2556910</v>
      </c>
      <c r="H714" s="39">
        <f t="shared" si="294"/>
        <v>2556910</v>
      </c>
      <c r="I714" s="31"/>
      <c r="J714" s="49"/>
    </row>
    <row r="715" spans="1:10" ht="18.75" customHeight="1" outlineLevel="7" x14ac:dyDescent="0.3">
      <c r="A715" s="23" t="s">
        <v>6</v>
      </c>
      <c r="B715" s="78" t="s">
        <v>463</v>
      </c>
      <c r="C715" s="37" t="s">
        <v>262</v>
      </c>
      <c r="D715" s="38" t="s">
        <v>7</v>
      </c>
      <c r="E715" s="37" t="s">
        <v>1</v>
      </c>
      <c r="F715" s="39">
        <f>F716</f>
        <v>3058250</v>
      </c>
      <c r="G715" s="39">
        <f t="shared" si="294"/>
        <v>2556910</v>
      </c>
      <c r="H715" s="39">
        <f t="shared" si="294"/>
        <v>2556910</v>
      </c>
      <c r="I715" s="31"/>
      <c r="J715" s="49"/>
    </row>
    <row r="716" spans="1:10" ht="18.75" customHeight="1" outlineLevel="7" x14ac:dyDescent="0.3">
      <c r="A716" s="23" t="s">
        <v>8</v>
      </c>
      <c r="B716" s="78" t="s">
        <v>463</v>
      </c>
      <c r="C716" s="37" t="s">
        <v>262</v>
      </c>
      <c r="D716" s="38" t="s">
        <v>9</v>
      </c>
      <c r="E716" s="37" t="s">
        <v>1</v>
      </c>
      <c r="F716" s="39">
        <f>F717+F722</f>
        <v>3058250</v>
      </c>
      <c r="G716" s="39">
        <f t="shared" ref="G716:H716" si="295">G717+G722</f>
        <v>2556910</v>
      </c>
      <c r="H716" s="39">
        <f t="shared" si="295"/>
        <v>2556910</v>
      </c>
      <c r="I716" s="31"/>
      <c r="J716" s="49"/>
    </row>
    <row r="717" spans="1:10" ht="18.75" customHeight="1" outlineLevel="7" x14ac:dyDescent="0.3">
      <c r="A717" s="23" t="s">
        <v>22</v>
      </c>
      <c r="B717" s="78" t="s">
        <v>463</v>
      </c>
      <c r="C717" s="37" t="s">
        <v>262</v>
      </c>
      <c r="D717" s="38" t="s">
        <v>23</v>
      </c>
      <c r="E717" s="37" t="s">
        <v>1</v>
      </c>
      <c r="F717" s="39">
        <f>F718+F720</f>
        <v>3038250</v>
      </c>
      <c r="G717" s="39">
        <f t="shared" ref="G717:H717" si="296">G718+G720</f>
        <v>2556910</v>
      </c>
      <c r="H717" s="39">
        <f t="shared" si="296"/>
        <v>2556910</v>
      </c>
      <c r="I717" s="31"/>
      <c r="J717" s="49"/>
    </row>
    <row r="718" spans="1:10" ht="18.75" customHeight="1" outlineLevel="7" x14ac:dyDescent="0.3">
      <c r="A718" s="23" t="s">
        <v>12</v>
      </c>
      <c r="B718" s="78" t="s">
        <v>463</v>
      </c>
      <c r="C718" s="37" t="s">
        <v>262</v>
      </c>
      <c r="D718" s="38" t="s">
        <v>23</v>
      </c>
      <c r="E718" s="37" t="s">
        <v>13</v>
      </c>
      <c r="F718" s="39">
        <f>F719</f>
        <v>3013250</v>
      </c>
      <c r="G718" s="39">
        <f t="shared" ref="G718:H718" si="297">G719</f>
        <v>2556910</v>
      </c>
      <c r="H718" s="39">
        <f t="shared" si="297"/>
        <v>2556910</v>
      </c>
      <c r="I718" s="31"/>
      <c r="J718" s="49"/>
    </row>
    <row r="719" spans="1:10" ht="18.75" customHeight="1" outlineLevel="7" x14ac:dyDescent="0.3">
      <c r="A719" s="23" t="s">
        <v>14</v>
      </c>
      <c r="B719" s="78" t="s">
        <v>463</v>
      </c>
      <c r="C719" s="37" t="s">
        <v>262</v>
      </c>
      <c r="D719" s="38" t="s">
        <v>23</v>
      </c>
      <c r="E719" s="37" t="s">
        <v>15</v>
      </c>
      <c r="F719" s="39">
        <v>3013250</v>
      </c>
      <c r="G719" s="36">
        <v>2556910</v>
      </c>
      <c r="H719" s="36">
        <v>2556910</v>
      </c>
      <c r="I719" s="31"/>
      <c r="J719" s="49"/>
    </row>
    <row r="720" spans="1:10" ht="18.75" customHeight="1" outlineLevel="7" x14ac:dyDescent="0.3">
      <c r="A720" s="23" t="s">
        <v>18</v>
      </c>
      <c r="B720" s="78" t="s">
        <v>463</v>
      </c>
      <c r="C720" s="37" t="s">
        <v>262</v>
      </c>
      <c r="D720" s="38" t="s">
        <v>23</v>
      </c>
      <c r="E720" s="37" t="s">
        <v>19</v>
      </c>
      <c r="F720" s="39">
        <f>F721</f>
        <v>25000</v>
      </c>
      <c r="G720" s="39">
        <f t="shared" ref="G720:H720" si="298">G721</f>
        <v>0</v>
      </c>
      <c r="H720" s="39">
        <f t="shared" si="298"/>
        <v>0</v>
      </c>
      <c r="I720" s="31"/>
      <c r="J720" s="49"/>
    </row>
    <row r="721" spans="1:10" ht="18.75" customHeight="1" outlineLevel="7" x14ac:dyDescent="0.3">
      <c r="A721" s="23" t="s">
        <v>20</v>
      </c>
      <c r="B721" s="78" t="s">
        <v>463</v>
      </c>
      <c r="C721" s="37" t="s">
        <v>262</v>
      </c>
      <c r="D721" s="38" t="s">
        <v>23</v>
      </c>
      <c r="E721" s="37" t="s">
        <v>21</v>
      </c>
      <c r="F721" s="39">
        <v>25000</v>
      </c>
      <c r="G721" s="36">
        <v>0</v>
      </c>
      <c r="H721" s="36">
        <v>0</v>
      </c>
      <c r="I721" s="31"/>
      <c r="J721" s="49"/>
    </row>
    <row r="722" spans="1:10" ht="18.75" customHeight="1" outlineLevel="7" x14ac:dyDescent="0.3">
      <c r="A722" s="23" t="s">
        <v>263</v>
      </c>
      <c r="B722" s="78" t="s">
        <v>463</v>
      </c>
      <c r="C722" s="37" t="s">
        <v>262</v>
      </c>
      <c r="D722" s="38" t="s">
        <v>264</v>
      </c>
      <c r="E722" s="37" t="s">
        <v>1</v>
      </c>
      <c r="F722" s="39">
        <f>F723</f>
        <v>20000</v>
      </c>
      <c r="G722" s="39">
        <f t="shared" ref="G722:H723" si="299">G723</f>
        <v>0</v>
      </c>
      <c r="H722" s="39">
        <f t="shared" si="299"/>
        <v>0</v>
      </c>
      <c r="I722" s="31"/>
      <c r="J722" s="49"/>
    </row>
    <row r="723" spans="1:10" ht="18.75" customHeight="1" outlineLevel="7" x14ac:dyDescent="0.3">
      <c r="A723" s="23" t="s">
        <v>12</v>
      </c>
      <c r="B723" s="78" t="s">
        <v>463</v>
      </c>
      <c r="C723" s="37" t="s">
        <v>262</v>
      </c>
      <c r="D723" s="38" t="s">
        <v>264</v>
      </c>
      <c r="E723" s="37" t="s">
        <v>13</v>
      </c>
      <c r="F723" s="39">
        <f>F724</f>
        <v>20000</v>
      </c>
      <c r="G723" s="39">
        <f t="shared" si="299"/>
        <v>0</v>
      </c>
      <c r="H723" s="39">
        <f t="shared" si="299"/>
        <v>0</v>
      </c>
      <c r="I723" s="31"/>
      <c r="J723" s="49"/>
    </row>
    <row r="724" spans="1:10" ht="18.75" customHeight="1" outlineLevel="7" x14ac:dyDescent="0.3">
      <c r="A724" s="23" t="s">
        <v>272</v>
      </c>
      <c r="B724" s="78" t="s">
        <v>463</v>
      </c>
      <c r="C724" s="37" t="s">
        <v>262</v>
      </c>
      <c r="D724" s="38" t="s">
        <v>264</v>
      </c>
      <c r="E724" s="37" t="s">
        <v>15</v>
      </c>
      <c r="F724" s="39">
        <v>20000</v>
      </c>
      <c r="G724" s="36">
        <v>0</v>
      </c>
      <c r="H724" s="36">
        <v>0</v>
      </c>
      <c r="I724" s="31"/>
      <c r="J724" s="49"/>
    </row>
    <row r="725" spans="1:10" ht="24" customHeight="1" x14ac:dyDescent="0.3">
      <c r="A725" s="91" t="s">
        <v>266</v>
      </c>
      <c r="B725" s="92"/>
      <c r="C725" s="92"/>
      <c r="D725" s="92"/>
      <c r="E725" s="93"/>
      <c r="F725" s="8">
        <f>F16+F699+F712</f>
        <v>1044532477.8400002</v>
      </c>
      <c r="G725" s="8">
        <f t="shared" ref="G725:H725" si="300">G16+G699+G712</f>
        <v>795902283.13999999</v>
      </c>
      <c r="H725" s="8">
        <f t="shared" si="300"/>
        <v>836213770.3499999</v>
      </c>
      <c r="I725" s="8" t="e">
        <f>#REF!+#REF!+#REF!</f>
        <v>#REF!</v>
      </c>
      <c r="J725" s="7"/>
    </row>
    <row r="726" spans="1:10" ht="20.399999999999999" customHeight="1" x14ac:dyDescent="0.3">
      <c r="A726" s="42"/>
      <c r="B726" s="42"/>
      <c r="C726" s="40"/>
      <c r="D726" s="40" t="s">
        <v>493</v>
      </c>
      <c r="E726" s="40"/>
      <c r="F726" s="18">
        <v>1044532477.84</v>
      </c>
      <c r="G726" s="18">
        <v>795902283.13999999</v>
      </c>
      <c r="H726" s="18">
        <v>836213770.35000002</v>
      </c>
      <c r="I726" s="6"/>
      <c r="J726" s="7"/>
    </row>
    <row r="727" spans="1:10" ht="19.2" customHeight="1" x14ac:dyDescent="0.3">
      <c r="A727" s="69"/>
      <c r="B727" s="69"/>
      <c r="C727" s="17"/>
      <c r="D727" s="87" t="s">
        <v>494</v>
      </c>
      <c r="E727" s="87"/>
      <c r="F727" s="41">
        <f>F726-F725</f>
        <v>0</v>
      </c>
      <c r="G727" s="41">
        <f t="shared" ref="G727:I727" si="301">G726-G725</f>
        <v>0</v>
      </c>
      <c r="H727" s="41">
        <f t="shared" si="301"/>
        <v>0</v>
      </c>
      <c r="I727" s="41" t="e">
        <f t="shared" si="301"/>
        <v>#REF!</v>
      </c>
    </row>
    <row r="728" spans="1:10" ht="18" customHeight="1" x14ac:dyDescent="0.3">
      <c r="A728" s="69"/>
      <c r="B728" s="69"/>
      <c r="C728" s="17"/>
      <c r="D728" s="17"/>
      <c r="E728" s="17"/>
      <c r="F728" s="72"/>
      <c r="G728" s="18"/>
      <c r="H728" s="18"/>
    </row>
    <row r="729" spans="1:10" ht="22.95" customHeight="1" x14ac:dyDescent="0.3">
      <c r="A729" s="69"/>
      <c r="B729" s="69"/>
      <c r="C729" s="17"/>
      <c r="D729" s="17"/>
      <c r="E729" s="17"/>
      <c r="F729" s="18"/>
      <c r="G729" s="18"/>
      <c r="H729" s="18"/>
      <c r="I729" s="11" t="e">
        <f t="shared" ref="I729" si="302">I725-I727</f>
        <v>#REF!</v>
      </c>
    </row>
    <row r="730" spans="1:10" ht="16.95" customHeight="1" x14ac:dyDescent="0.3">
      <c r="A730" s="69"/>
      <c r="B730" s="69"/>
      <c r="C730" s="17"/>
      <c r="D730" s="17"/>
      <c r="E730" s="17"/>
      <c r="F730" s="18"/>
      <c r="G730" s="18"/>
      <c r="H730" s="18"/>
    </row>
    <row r="731" spans="1:10" ht="16.2" customHeight="1" x14ac:dyDescent="0.3">
      <c r="F731" s="53"/>
      <c r="G731" s="43"/>
      <c r="H731" s="43"/>
      <c r="I731" s="43"/>
    </row>
    <row r="732" spans="1:10" ht="15.6" customHeight="1" x14ac:dyDescent="0.3">
      <c r="F732" s="20"/>
      <c r="G732" s="19"/>
    </row>
    <row r="733" spans="1:10" ht="15.6" customHeight="1" x14ac:dyDescent="0.3">
      <c r="F733" s="20"/>
      <c r="G733" s="19"/>
    </row>
    <row r="734" spans="1:10" x14ac:dyDescent="0.3">
      <c r="D734" s="17"/>
      <c r="E734" s="17"/>
      <c r="F734" s="26"/>
      <c r="G734" s="27"/>
      <c r="H734" s="17"/>
      <c r="I734" s="17"/>
      <c r="J734" s="17"/>
    </row>
    <row r="735" spans="1:10" x14ac:dyDescent="0.3">
      <c r="D735" s="17"/>
      <c r="E735" s="17"/>
      <c r="F735" s="28"/>
      <c r="G735" s="29"/>
      <c r="H735" s="18"/>
      <c r="I735" s="17"/>
      <c r="J735" s="17"/>
    </row>
    <row r="736" spans="1:10" x14ac:dyDescent="0.3">
      <c r="D736" s="17"/>
      <c r="E736" s="17"/>
      <c r="F736" s="54"/>
      <c r="G736" s="30"/>
      <c r="H736" s="17"/>
      <c r="I736" s="17"/>
      <c r="J736" s="17"/>
    </row>
    <row r="737" spans="4:10" x14ac:dyDescent="0.3">
      <c r="D737" s="17"/>
      <c r="E737" s="17"/>
      <c r="F737" s="17"/>
      <c r="G737" s="24"/>
      <c r="H737" s="25"/>
      <c r="I737" s="17"/>
      <c r="J737" s="17"/>
    </row>
    <row r="738" spans="4:10" x14ac:dyDescent="0.3">
      <c r="D738" s="17"/>
      <c r="E738" s="17"/>
      <c r="F738" s="17"/>
      <c r="G738" s="17"/>
      <c r="H738" s="17"/>
      <c r="I738" s="17"/>
      <c r="J738" s="17"/>
    </row>
    <row r="739" spans="4:10" x14ac:dyDescent="0.3">
      <c r="D739" s="17"/>
      <c r="E739" s="17"/>
      <c r="F739" s="17"/>
      <c r="G739" s="17"/>
      <c r="H739" s="17"/>
      <c r="I739" s="17"/>
      <c r="J739" s="17"/>
    </row>
  </sheetData>
  <autoFilter ref="A15:H729" xr:uid="{00000000-0001-0000-0000-000000000000}"/>
  <mergeCells count="17">
    <mergeCell ref="D727:E727"/>
    <mergeCell ref="A10:H11"/>
    <mergeCell ref="A7:E7"/>
    <mergeCell ref="A725:E725"/>
    <mergeCell ref="G8:H8"/>
    <mergeCell ref="A13:A14"/>
    <mergeCell ref="C13:C14"/>
    <mergeCell ref="D13:D14"/>
    <mergeCell ref="E13:E14"/>
    <mergeCell ref="F13:H13"/>
    <mergeCell ref="B13:B14"/>
    <mergeCell ref="G1:H1"/>
    <mergeCell ref="G4:H4"/>
    <mergeCell ref="G5:H5"/>
    <mergeCell ref="F6:H6"/>
    <mergeCell ref="G7:H7"/>
    <mergeCell ref="G2:H2"/>
  </mergeCells>
  <phoneticPr fontId="14" type="noConversion"/>
  <pageMargins left="0.51181102362204722" right="0.19685039370078741" top="0.19685039370078741" bottom="0.19685039370078741" header="0.19685039370078741" footer="0.19685039370078741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User</cp:lastModifiedBy>
  <cp:lastPrinted>2024-11-14T23:09:46Z</cp:lastPrinted>
  <dcterms:created xsi:type="dcterms:W3CDTF">2021-09-13T05:13:16Z</dcterms:created>
  <dcterms:modified xsi:type="dcterms:W3CDTF">2024-11-14T23:13:09Z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