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2\Проекты на 28.06.2022\Решения Думы ТМО ПК от 28.06.2022\"/>
    </mc:Choice>
  </mc:AlternateContent>
  <bookViews>
    <workbookView xWindow="750" yWindow="375" windowWidth="22290" windowHeight="11985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" l="1"/>
  <c r="E88" i="1"/>
  <c r="C88" i="1"/>
  <c r="D112" i="1" l="1"/>
  <c r="E112" i="1"/>
  <c r="C112" i="1"/>
  <c r="C92" i="1" l="1"/>
  <c r="C29" i="1" l="1"/>
  <c r="D92" i="1" l="1"/>
  <c r="E92" i="1"/>
  <c r="E77" i="1" l="1"/>
  <c r="D77" i="1"/>
  <c r="C77" i="1"/>
  <c r="D83" i="1"/>
  <c r="E83" i="1"/>
  <c r="C83" i="1"/>
  <c r="C60" i="1"/>
  <c r="D60" i="1"/>
  <c r="C58" i="1"/>
  <c r="D58" i="1"/>
  <c r="E58" i="1"/>
  <c r="D99" i="1" l="1"/>
  <c r="E99" i="1"/>
  <c r="C99" i="1"/>
  <c r="D81" i="1" l="1"/>
  <c r="D76" i="1" s="1"/>
  <c r="E81" i="1"/>
  <c r="E76" i="1" s="1"/>
  <c r="C81" i="1"/>
  <c r="D68" i="1" l="1"/>
  <c r="E68" i="1"/>
  <c r="C68" i="1"/>
  <c r="C65" i="1" s="1"/>
  <c r="D22" i="1"/>
  <c r="E22" i="1"/>
  <c r="C22" i="1"/>
  <c r="E29" i="1" l="1"/>
  <c r="E110" i="1" l="1"/>
  <c r="E87" i="1" s="1"/>
  <c r="E86" i="1" s="1"/>
  <c r="D110" i="1"/>
  <c r="C110" i="1"/>
  <c r="D74" i="1"/>
  <c r="D73" i="1" s="1"/>
  <c r="E74" i="1"/>
  <c r="E73" i="1" s="1"/>
  <c r="D62" i="1"/>
  <c r="E62" i="1"/>
  <c r="E60" i="1"/>
  <c r="D56" i="1"/>
  <c r="E56" i="1"/>
  <c r="D54" i="1"/>
  <c r="E54" i="1"/>
  <c r="D50" i="1"/>
  <c r="E50" i="1"/>
  <c r="D48" i="1"/>
  <c r="E48" i="1"/>
  <c r="D44" i="1"/>
  <c r="E44" i="1"/>
  <c r="D42" i="1"/>
  <c r="E42" i="1"/>
  <c r="D39" i="1"/>
  <c r="E39" i="1"/>
  <c r="D37" i="1"/>
  <c r="E37" i="1"/>
  <c r="D71" i="1"/>
  <c r="E71" i="1"/>
  <c r="D65" i="1"/>
  <c r="D64" i="1" s="1"/>
  <c r="E65" i="1"/>
  <c r="E64" i="1" s="1"/>
  <c r="D34" i="1"/>
  <c r="E34" i="1"/>
  <c r="D29" i="1"/>
  <c r="D28" i="1" s="1"/>
  <c r="E28" i="1"/>
  <c r="D21" i="1"/>
  <c r="E21" i="1"/>
  <c r="C34" i="1"/>
  <c r="C76" i="1"/>
  <c r="C74" i="1"/>
  <c r="C73" i="1" s="1"/>
  <c r="C64" i="1"/>
  <c r="C54" i="1"/>
  <c r="C50" i="1"/>
  <c r="C44" i="1"/>
  <c r="C42" i="1"/>
  <c r="C21" i="1"/>
  <c r="C39" i="1"/>
  <c r="C37" i="1"/>
  <c r="C56" i="1"/>
  <c r="C48" i="1"/>
  <c r="C62" i="1"/>
  <c r="C71" i="1"/>
  <c r="C28" i="1"/>
  <c r="E47" i="1" l="1"/>
  <c r="E33" i="1"/>
  <c r="C33" i="1"/>
  <c r="D33" i="1"/>
  <c r="D47" i="1"/>
  <c r="C87" i="1"/>
  <c r="D53" i="1"/>
  <c r="D52" i="1" s="1"/>
  <c r="D87" i="1"/>
  <c r="D86" i="1" s="1"/>
  <c r="C47" i="1"/>
  <c r="C41" i="1"/>
  <c r="E41" i="1"/>
  <c r="E53" i="1"/>
  <c r="E52" i="1" s="1"/>
  <c r="C53" i="1"/>
  <c r="C52" i="1" s="1"/>
  <c r="D41" i="1"/>
  <c r="C86" i="1" l="1"/>
  <c r="E20" i="1"/>
  <c r="E114" i="1" s="1"/>
  <c r="D20" i="1"/>
  <c r="D114" i="1" s="1"/>
  <c r="C20" i="1"/>
  <c r="C114" i="1" l="1"/>
</calcChain>
</file>

<file path=xl/sharedStrings.xml><?xml version="1.0" encoding="utf-8"?>
<sst xmlns="http://schemas.openxmlformats.org/spreadsheetml/2006/main" count="205" uniqueCount="202">
  <si>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</si>
  <si>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</si>
  <si>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</si>
  <si>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</si>
  <si>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</si>
  <si>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</si>
  <si>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</si>
  <si>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</si>
  <si>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</si>
  <si>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</si>
  <si>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</si>
  <si>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</si>
  <si>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</si>
  <si>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</si>
  <si>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</si>
  <si>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</si>
  <si>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</si>
  <si>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</si>
  <si>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</si>
  <si>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</si>
  <si>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</si>
  <si>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</si>
  <si>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</si>
  <si>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</si>
  <si>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</si>
  <si>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</si>
  <si>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</si>
  <si>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</si>
  <si>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</si>
  <si>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</si>
  <si>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</si>
  <si>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</si>
  <si>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</si>
  <si>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</si>
  <si>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</si>
  <si>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</si>
  <si>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</si>
  <si>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</si>
  <si>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</si>
  <si>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</si>
  <si>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</si>
  <si>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</si>
  <si>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</si>
  <si>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</si>
  <si>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</si>
  <si>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</si>
  <si>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</si>
  <si>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</si>
  <si>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</si>
  <si>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</si>
  <si>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</si>
  <si>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</si>
  <si>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</si>
  <si>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</si>
  <si>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</si>
  <si>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</si>
  <si>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</si>
  <si>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</si>
  <si>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</si>
  <si>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</si>
  <si>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</si>
  <si>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</si>
  <si>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</si>
  <si>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</si>
  <si>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</si>
  <si>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</si>
  <si>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</si>
  <si>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</si>
  <si>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</si>
  <si>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</si>
  <si>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</si>
  <si>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</si>
  <si>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</si>
  <si>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</si>
  <si>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</si>
  <si>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</si>
  <si>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</si>
  <si>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</si>
  <si>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</si>
  <si>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</si>
  <si>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</si>
  <si>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</si>
  <si>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</si>
  <si>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</si>
  <si>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</si>
  <si>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</si>
  <si>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</si>
  <si>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</si>
  <si>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</si>
  <si>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</si>
  <si>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</si>
  <si>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</si>
  <si>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</si>
  <si>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</si>
  <si>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</si>
  <si>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</si>
  <si>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</si>
  <si>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</si>
  <si>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</si>
  <si>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</si>
  <si>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</si>
  <si>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</si>
  <si>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</si>
  <si>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</si>
  <si>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</si>
  <si>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</si>
  <si>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</si>
  <si>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</si>
  <si>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</si>
  <si>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</si>
  <si>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</si>
  <si>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</si>
  <si>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</si>
  <si>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</si>
  <si>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</si>
  <si>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</si>
  <si>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</si>
  <si>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</si>
  <si>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</si>
  <si>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</si>
  <si>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</si>
  <si>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</si>
  <si>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</si>
  <si>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</si>
  <si>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</si>
  <si>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</si>
  <si>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</si>
  <si>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</si>
  <si>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</si>
  <si>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</si>
  <si>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</si>
  <si>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</si>
  <si>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</si>
  <si>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</si>
  <si>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</si>
  <si>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</si>
  <si>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</si>
  <si>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</si>
  <si>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</si>
  <si>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</si>
  <si>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</si>
  <si>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</si>
  <si>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</si>
  <si>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</si>
  <si>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</si>
  <si>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</si>
  <si>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</si>
  <si>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</si>
  <si>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</si>
  <si>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</si>
  <si>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</si>
  <si>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</si>
  <si>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</si>
  <si>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</si>
  <si>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</si>
  <si>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</si>
  <si>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</si>
  <si>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</si>
  <si>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</si>
  <si>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</si>
  <si>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</si>
  <si>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</si>
  <si>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</si>
  <si>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</si>
  <si>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</si>
  <si>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</si>
  <si>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</si>
  <si>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</si>
  <si>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</si>
  <si>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</si>
  <si>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</si>
  <si>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</si>
  <si>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</si>
  <si>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</si>
  <si>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</si>
  <si>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</si>
  <si>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</si>
  <si>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</si>
  <si>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</si>
  <si>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</si>
  <si>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</si>
  <si>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</si>
  <si>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</si>
  <si>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</si>
  <si>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</si>
  <si>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</si>
  <si>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</si>
  <si>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</si>
  <si>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 доходов  бюджета Тернейского муниципального округа  на 2022 год и плановый  период 2023 и 2024 годов</t>
  </si>
  <si>
    <t xml:space="preserve">Приложение № 3    </t>
  </si>
  <si>
    <t xml:space="preserve">от    22 .12.2021 г. №299 </t>
  </si>
  <si>
    <t xml:space="preserve">2 02 25519 14 0000 150
</t>
  </si>
  <si>
    <t>Субсидии бюджетам муниципальных округов на поддержку отрасли культуры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</si>
  <si>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</si>
  <si>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</si>
  <si>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</si>
  <si>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</si>
  <si>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Приложение №1    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</si>
  <si>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</si>
  <si>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</si>
  <si>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от 28.06.2022 г. № 345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</si>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</sst>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4" fontId="8" fillId="0" borderId="6" xfId="0" applyNumberFormat="1" applyFont="1" applyFill="1" applyBorder="1" applyAlignment="1">
      <alignment horizontal="right" vertical="top" wrapText="1"/>
    </xf>
    <xf numFmtId="4" fontId="8" fillId="2" borderId="6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2" fontId="4" fillId="0" borderId="0" xfId="0" applyNumberFormat="1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justify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Border="1"/>
    <xf numFmtId="4" fontId="7" fillId="2" borderId="6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4"/>
  <sheetViews>
    <sheetView tabSelected="1" topLeftCell="B98" zoomScaleNormal="100" workbookViewId="0">
      <selection activeCell="F95" sqref="F95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6" width="14.42578125" customWidth="1"/>
    <col min="7" max="7" width="13.85546875" customWidth="1"/>
    <col min="8" max="8" width="11.28515625" customWidth="1"/>
    <col min="9" max="9" width="11.85546875" customWidth="1"/>
    <col min="10" max="10" width="9.85546875" bestFit="1" customWidth="1"/>
    <col min="11" max="11" width="13.140625" customWidth="1"/>
    <col min="12" max="12" width="13" customWidth="1"/>
    <col min="13" max="13" width="13.28515625" customWidth="1"/>
    <col min="14" max="14" width="12.7109375" customWidth="1"/>
    <col min="15" max="15" width="11.5703125" customWidth="1"/>
    <col min="16" max="16" width="12.28515625" customWidth="1"/>
    <col min="17" max="17" width="13.140625" customWidth="1"/>
  </cols>
  <sheetData>
    <row r="1" spans="1:6" ht="1.5" customHeight="1" x14ac:dyDescent="0.2">
      <c r="A1" s="6"/>
      <c r="B1" s="18"/>
      <c r="C1" s="18"/>
      <c r="D1" s="18"/>
      <c r="E1" s="18"/>
      <c r="F1" s="21"/>
    </row>
    <row r="2" spans="1:6" ht="0.6" customHeight="1" x14ac:dyDescent="0.2">
      <c r="A2" s="6"/>
      <c r="B2" s="61"/>
      <c r="C2" s="61"/>
      <c r="D2" s="61"/>
      <c r="E2" s="61"/>
      <c r="F2" s="21"/>
    </row>
    <row r="3" spans="1:6" ht="12" hidden="1" customHeight="1" x14ac:dyDescent="0.25">
      <c r="A3" s="7"/>
      <c r="B3" s="83"/>
      <c r="C3" s="83"/>
      <c r="D3" s="19"/>
      <c r="E3" s="19"/>
      <c r="F3" s="21"/>
    </row>
    <row r="4" spans="1:6" ht="12" customHeight="1" x14ac:dyDescent="0.25">
      <c r="A4" s="7"/>
      <c r="B4" s="60"/>
      <c r="C4" s="60"/>
      <c r="D4" s="80" t="s">
        <v>197</v>
      </c>
      <c r="E4" s="80"/>
      <c r="F4" s="21"/>
    </row>
    <row r="5" spans="1:6" ht="12" customHeight="1" x14ac:dyDescent="0.25">
      <c r="A5" s="7"/>
      <c r="B5" s="60"/>
      <c r="C5" s="60"/>
      <c r="D5" s="84" t="s">
        <v>44</v>
      </c>
      <c r="E5" s="84"/>
      <c r="F5" s="21"/>
    </row>
    <row r="6" spans="1:6" ht="12" customHeight="1" x14ac:dyDescent="0.25">
      <c r="A6" s="7"/>
      <c r="B6" s="60"/>
      <c r="C6" s="60"/>
      <c r="D6" s="80" t="s">
        <v>138</v>
      </c>
      <c r="E6" s="80"/>
      <c r="F6" s="21"/>
    </row>
    <row r="7" spans="1:6" ht="12" customHeight="1" x14ac:dyDescent="0.25">
      <c r="A7" s="7"/>
      <c r="B7" s="60"/>
      <c r="C7" s="60"/>
      <c r="D7" s="80" t="s">
        <v>201</v>
      </c>
      <c r="E7" s="80"/>
      <c r="F7" s="21"/>
    </row>
    <row r="8" spans="1:6" ht="12" customHeight="1" x14ac:dyDescent="0.25">
      <c r="A8" s="7"/>
      <c r="B8" s="19"/>
      <c r="C8" s="19"/>
      <c r="D8" s="80" t="s">
        <v>200</v>
      </c>
      <c r="E8" s="80"/>
      <c r="F8" s="21"/>
    </row>
    <row r="9" spans="1:6" ht="16.899999999999999" customHeight="1" x14ac:dyDescent="0.25">
      <c r="A9" s="7"/>
      <c r="B9" s="21"/>
      <c r="C9" s="21"/>
      <c r="D9" s="80" t="s">
        <v>189</v>
      </c>
      <c r="E9" s="80"/>
      <c r="F9" s="21"/>
    </row>
    <row r="10" spans="1:6" ht="12" customHeight="1" x14ac:dyDescent="0.25">
      <c r="A10" s="7"/>
      <c r="B10" s="21"/>
      <c r="C10" s="21"/>
      <c r="D10" s="84" t="s">
        <v>44</v>
      </c>
      <c r="E10" s="84"/>
      <c r="F10" s="21"/>
    </row>
    <row r="11" spans="1:6" ht="12" customHeight="1" x14ac:dyDescent="0.25">
      <c r="A11" s="7"/>
      <c r="B11" s="21"/>
      <c r="C11" s="21"/>
      <c r="D11" s="80" t="s">
        <v>138</v>
      </c>
      <c r="E11" s="80"/>
      <c r="F11" s="21"/>
    </row>
    <row r="12" spans="1:6" ht="12" customHeight="1" x14ac:dyDescent="0.25">
      <c r="A12" s="7"/>
      <c r="B12" s="21"/>
      <c r="C12" s="21"/>
      <c r="D12" s="80" t="s">
        <v>161</v>
      </c>
      <c r="E12" s="80"/>
      <c r="F12" s="21"/>
    </row>
    <row r="13" spans="1:6" ht="14.45" customHeight="1" x14ac:dyDescent="0.25">
      <c r="A13" s="7"/>
      <c r="B13" s="21"/>
      <c r="C13" s="21"/>
      <c r="D13" s="80" t="s">
        <v>190</v>
      </c>
      <c r="E13" s="80"/>
      <c r="F13" s="21"/>
    </row>
    <row r="14" spans="1:6" ht="15.75" x14ac:dyDescent="0.2">
      <c r="A14" s="81" t="s">
        <v>18</v>
      </c>
      <c r="B14" s="82"/>
      <c r="C14" s="82"/>
      <c r="D14" s="20"/>
      <c r="E14" s="20"/>
      <c r="F14" s="21"/>
    </row>
    <row r="15" spans="1:6" ht="25.9" customHeight="1" x14ac:dyDescent="0.2">
      <c r="A15" s="81" t="s">
        <v>188</v>
      </c>
      <c r="B15" s="81"/>
      <c r="C15" s="81"/>
      <c r="D15" s="81"/>
      <c r="E15" s="81"/>
      <c r="F15" s="21"/>
    </row>
    <row r="16" spans="1:6" x14ac:dyDescent="0.2">
      <c r="A16" s="18"/>
      <c r="B16" s="21"/>
      <c r="C16" s="18"/>
      <c r="D16" s="18"/>
      <c r="E16" s="18" t="s">
        <v>74</v>
      </c>
      <c r="F16" s="21"/>
    </row>
    <row r="17" spans="1:6" ht="21" customHeight="1" x14ac:dyDescent="0.2">
      <c r="A17" s="78" t="s">
        <v>0</v>
      </c>
      <c r="B17" s="86" t="s">
        <v>32</v>
      </c>
      <c r="C17" s="85" t="s">
        <v>139</v>
      </c>
      <c r="D17" s="85"/>
      <c r="E17" s="85"/>
      <c r="F17" s="21"/>
    </row>
    <row r="18" spans="1:6" ht="20.45" customHeight="1" x14ac:dyDescent="0.2">
      <c r="A18" s="79"/>
      <c r="B18" s="87"/>
      <c r="C18" s="22">
        <v>2022</v>
      </c>
      <c r="D18" s="22">
        <v>2023</v>
      </c>
      <c r="E18" s="22">
        <v>2024</v>
      </c>
      <c r="F18" s="21"/>
    </row>
    <row r="19" spans="1:6" x14ac:dyDescent="0.2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1"/>
    </row>
    <row r="20" spans="1:6" s="2" customFormat="1" ht="18.75" customHeight="1" x14ac:dyDescent="0.2">
      <c r="A20" s="8" t="s">
        <v>1</v>
      </c>
      <c r="B20" s="9" t="s">
        <v>29</v>
      </c>
      <c r="C20" s="24">
        <f>C21+C33+C41+C47+C52+C64+C73+C71+C28+C76</f>
        <v>221713425</v>
      </c>
      <c r="D20" s="24">
        <f>D21+D33+D41+D47+D52+D64+D73+D71+D28+D76</f>
        <v>210795511</v>
      </c>
      <c r="E20" s="24">
        <f>E21+E33+E41+E47+E52+E64+E73+E71+E28+E76</f>
        <v>209790605</v>
      </c>
      <c r="F20" s="25"/>
    </row>
    <row r="21" spans="1:6" s="3" customFormat="1" ht="19.5" customHeight="1" x14ac:dyDescent="0.25">
      <c r="A21" s="10" t="s">
        <v>2</v>
      </c>
      <c r="B21" s="9" t="s">
        <v>3</v>
      </c>
      <c r="C21" s="24">
        <f>C22</f>
        <v>159558665</v>
      </c>
      <c r="D21" s="24">
        <f>D22</f>
        <v>149339581</v>
      </c>
      <c r="E21" s="24">
        <f>E22</f>
        <v>146566675</v>
      </c>
      <c r="F21" s="26"/>
    </row>
    <row r="22" spans="1:6" s="2" customFormat="1" ht="23.45" customHeight="1" x14ac:dyDescent="0.2">
      <c r="A22" s="11" t="s">
        <v>4</v>
      </c>
      <c r="B22" s="27" t="s">
        <v>5</v>
      </c>
      <c r="C22" s="12">
        <f>C23+C24+C25+C26+C27</f>
        <v>159558665</v>
      </c>
      <c r="D22" s="12">
        <f t="shared" ref="D22:E22" si="0">D23+D24+D25+D26+D27</f>
        <v>149339581</v>
      </c>
      <c r="E22" s="12">
        <f t="shared" si="0"/>
        <v>146566675</v>
      </c>
      <c r="F22" s="25"/>
    </row>
    <row r="23" spans="1:6" s="2" customFormat="1" ht="66.599999999999994" customHeight="1" x14ac:dyDescent="0.2">
      <c r="A23" s="11" t="s">
        <v>33</v>
      </c>
      <c r="B23" s="27" t="s">
        <v>62</v>
      </c>
      <c r="C23" s="12">
        <v>149397117</v>
      </c>
      <c r="D23" s="12">
        <v>139802971</v>
      </c>
      <c r="E23" s="12">
        <v>137195326</v>
      </c>
      <c r="F23" s="25"/>
    </row>
    <row r="24" spans="1:6" s="2" customFormat="1" ht="95.45" customHeight="1" x14ac:dyDescent="0.2">
      <c r="A24" s="11" t="s">
        <v>63</v>
      </c>
      <c r="B24" s="27" t="s">
        <v>64</v>
      </c>
      <c r="C24" s="12">
        <v>1158899</v>
      </c>
      <c r="D24" s="12">
        <v>1084475</v>
      </c>
      <c r="E24" s="12">
        <v>1064247</v>
      </c>
      <c r="F24" s="25"/>
    </row>
    <row r="25" spans="1:6" s="2" customFormat="1" ht="45" customHeight="1" x14ac:dyDescent="0.2">
      <c r="A25" s="11" t="s">
        <v>65</v>
      </c>
      <c r="B25" s="27" t="s">
        <v>66</v>
      </c>
      <c r="C25" s="12">
        <v>834244</v>
      </c>
      <c r="D25" s="12">
        <v>780669</v>
      </c>
      <c r="E25" s="12">
        <v>766108</v>
      </c>
      <c r="F25" s="25"/>
    </row>
    <row r="26" spans="1:6" s="2" customFormat="1" ht="84" customHeight="1" x14ac:dyDescent="0.2">
      <c r="A26" s="11" t="s">
        <v>67</v>
      </c>
      <c r="B26" s="27" t="s">
        <v>68</v>
      </c>
      <c r="C26" s="12">
        <v>2251040</v>
      </c>
      <c r="D26" s="12">
        <v>2106480</v>
      </c>
      <c r="E26" s="12">
        <v>2067190</v>
      </c>
      <c r="F26" s="25"/>
    </row>
    <row r="27" spans="1:6" s="2" customFormat="1" ht="81.599999999999994" customHeight="1" x14ac:dyDescent="0.2">
      <c r="A27" s="28" t="s">
        <v>170</v>
      </c>
      <c r="B27" s="29" t="s">
        <v>169</v>
      </c>
      <c r="C27" s="30">
        <v>5917365</v>
      </c>
      <c r="D27" s="31">
        <v>5564986</v>
      </c>
      <c r="E27" s="31">
        <v>5473804</v>
      </c>
      <c r="F27" s="25"/>
    </row>
    <row r="28" spans="1:6" s="2" customFormat="1" ht="43.15" customHeight="1" x14ac:dyDescent="0.2">
      <c r="A28" s="10" t="s">
        <v>80</v>
      </c>
      <c r="B28" s="9" t="s">
        <v>40</v>
      </c>
      <c r="C28" s="24">
        <f>C29</f>
        <v>23379690</v>
      </c>
      <c r="D28" s="24">
        <f>D29</f>
        <v>22425650</v>
      </c>
      <c r="E28" s="24">
        <f>E29</f>
        <v>22425650</v>
      </c>
      <c r="F28" s="25"/>
    </row>
    <row r="29" spans="1:6" s="2" customFormat="1" ht="36" customHeight="1" x14ac:dyDescent="0.2">
      <c r="A29" s="23" t="s">
        <v>41</v>
      </c>
      <c r="B29" s="27" t="s">
        <v>42</v>
      </c>
      <c r="C29" s="32">
        <f>SUM(C30:C32)</f>
        <v>23379690</v>
      </c>
      <c r="D29" s="32">
        <f>SUM(D30:D32)</f>
        <v>22425650</v>
      </c>
      <c r="E29" s="32">
        <f>SUM(E30:E32)</f>
        <v>22425650</v>
      </c>
      <c r="F29" s="25"/>
    </row>
    <row r="30" spans="1:6" s="2" customFormat="1" ht="57" customHeight="1" x14ac:dyDescent="0.2">
      <c r="A30" s="23" t="s">
        <v>51</v>
      </c>
      <c r="B30" s="27" t="s">
        <v>52</v>
      </c>
      <c r="C30" s="32">
        <v>10570680</v>
      </c>
      <c r="D30" s="12">
        <v>10297510</v>
      </c>
      <c r="E30" s="12">
        <v>10297510</v>
      </c>
      <c r="F30" s="25"/>
    </row>
    <row r="31" spans="1:6" s="2" customFormat="1" ht="72.599999999999994" customHeight="1" x14ac:dyDescent="0.2">
      <c r="A31" s="23" t="s">
        <v>59</v>
      </c>
      <c r="B31" s="27" t="s">
        <v>60</v>
      </c>
      <c r="C31" s="32">
        <v>58510</v>
      </c>
      <c r="D31" s="12">
        <v>58230</v>
      </c>
      <c r="E31" s="33">
        <v>58230</v>
      </c>
      <c r="F31" s="25"/>
    </row>
    <row r="32" spans="1:6" s="2" customFormat="1" ht="64.900000000000006" customHeight="1" x14ac:dyDescent="0.2">
      <c r="A32" s="23" t="s">
        <v>53</v>
      </c>
      <c r="B32" s="27" t="s">
        <v>54</v>
      </c>
      <c r="C32" s="32">
        <v>12750500</v>
      </c>
      <c r="D32" s="12">
        <v>12069910</v>
      </c>
      <c r="E32" s="12">
        <v>12069910</v>
      </c>
      <c r="F32" s="25"/>
    </row>
    <row r="33" spans="1:6" s="3" customFormat="1" ht="15.75" customHeight="1" x14ac:dyDescent="0.25">
      <c r="A33" s="34" t="s">
        <v>6</v>
      </c>
      <c r="B33" s="35" t="s">
        <v>7</v>
      </c>
      <c r="C33" s="36">
        <f>C37+C39+C34</f>
        <v>8463760</v>
      </c>
      <c r="D33" s="36">
        <f t="shared" ref="D33:E33" si="1">D37+D39+D34</f>
        <v>8535760</v>
      </c>
      <c r="E33" s="36">
        <f t="shared" si="1"/>
        <v>8577760</v>
      </c>
      <c r="F33" s="26"/>
    </row>
    <row r="34" spans="1:6" s="3" customFormat="1" ht="33" customHeight="1" x14ac:dyDescent="0.25">
      <c r="A34" s="37" t="s">
        <v>132</v>
      </c>
      <c r="B34" s="38" t="s">
        <v>133</v>
      </c>
      <c r="C34" s="12">
        <f>C35+C36</f>
        <v>6444760</v>
      </c>
      <c r="D34" s="12">
        <f>D35+D36</f>
        <v>6444760</v>
      </c>
      <c r="E34" s="12">
        <f>E35+E36</f>
        <v>6444760</v>
      </c>
      <c r="F34" s="26"/>
    </row>
    <row r="35" spans="1:6" s="3" customFormat="1" ht="28.15" customHeight="1" x14ac:dyDescent="0.25">
      <c r="A35" s="37" t="s">
        <v>135</v>
      </c>
      <c r="B35" s="38" t="s">
        <v>134</v>
      </c>
      <c r="C35" s="12">
        <v>3762330</v>
      </c>
      <c r="D35" s="12">
        <v>3762330</v>
      </c>
      <c r="E35" s="12">
        <v>3762330</v>
      </c>
      <c r="F35" s="26"/>
    </row>
    <row r="36" spans="1:6" s="3" customFormat="1" ht="40.15" customHeight="1" x14ac:dyDescent="0.25">
      <c r="A36" s="37" t="s">
        <v>136</v>
      </c>
      <c r="B36" s="38" t="s">
        <v>137</v>
      </c>
      <c r="C36" s="12">
        <v>2682430</v>
      </c>
      <c r="D36" s="12">
        <v>2682430</v>
      </c>
      <c r="E36" s="12">
        <v>2682430</v>
      </c>
      <c r="F36" s="26"/>
    </row>
    <row r="37" spans="1:6" s="2" customFormat="1" ht="21.6" customHeight="1" x14ac:dyDescent="0.2">
      <c r="A37" s="23" t="s">
        <v>69</v>
      </c>
      <c r="B37" s="27" t="s">
        <v>70</v>
      </c>
      <c r="C37" s="12">
        <f>C38</f>
        <v>744000</v>
      </c>
      <c r="D37" s="12">
        <f>D38</f>
        <v>770000</v>
      </c>
      <c r="E37" s="12">
        <f>E38</f>
        <v>780000</v>
      </c>
      <c r="F37" s="25"/>
    </row>
    <row r="38" spans="1:6" s="2" customFormat="1" ht="20.45" customHeight="1" x14ac:dyDescent="0.2">
      <c r="A38" s="23" t="s">
        <v>71</v>
      </c>
      <c r="B38" s="27" t="s">
        <v>70</v>
      </c>
      <c r="C38" s="12">
        <v>744000</v>
      </c>
      <c r="D38" s="12">
        <v>770000</v>
      </c>
      <c r="E38" s="12">
        <v>780000</v>
      </c>
      <c r="F38" s="25"/>
    </row>
    <row r="39" spans="1:6" s="2" customFormat="1" ht="28.15" customHeight="1" x14ac:dyDescent="0.2">
      <c r="A39" s="23" t="s">
        <v>72</v>
      </c>
      <c r="B39" s="27" t="s">
        <v>73</v>
      </c>
      <c r="C39" s="12">
        <f>C40</f>
        <v>1275000</v>
      </c>
      <c r="D39" s="12">
        <f>D40</f>
        <v>1321000</v>
      </c>
      <c r="E39" s="12">
        <f>E40</f>
        <v>1353000</v>
      </c>
      <c r="F39" s="25"/>
    </row>
    <row r="40" spans="1:6" s="2" customFormat="1" ht="39.6" customHeight="1" x14ac:dyDescent="0.2">
      <c r="A40" s="39" t="s">
        <v>130</v>
      </c>
      <c r="B40" s="40" t="s">
        <v>131</v>
      </c>
      <c r="C40" s="12">
        <v>1275000</v>
      </c>
      <c r="D40" s="12">
        <v>1321000</v>
      </c>
      <c r="E40" s="12">
        <v>1353000</v>
      </c>
      <c r="F40" s="25"/>
    </row>
    <row r="41" spans="1:6" s="3" customFormat="1" ht="18.75" customHeight="1" x14ac:dyDescent="0.25">
      <c r="A41" s="10" t="s">
        <v>8</v>
      </c>
      <c r="B41" s="9" t="s">
        <v>9</v>
      </c>
      <c r="C41" s="24">
        <f>C44+C42</f>
        <v>10630000</v>
      </c>
      <c r="D41" s="24">
        <f>D44+D42</f>
        <v>11266000</v>
      </c>
      <c r="E41" s="24">
        <f>E44+E42</f>
        <v>12956000</v>
      </c>
      <c r="F41" s="26"/>
    </row>
    <row r="42" spans="1:6" s="3" customFormat="1" ht="18.75" customHeight="1" x14ac:dyDescent="0.25">
      <c r="A42" s="41" t="s">
        <v>98</v>
      </c>
      <c r="B42" s="42" t="s">
        <v>99</v>
      </c>
      <c r="C42" s="12">
        <f>C43</f>
        <v>4453000</v>
      </c>
      <c r="D42" s="12">
        <f>D43</f>
        <v>5089000</v>
      </c>
      <c r="E42" s="12">
        <f>E43</f>
        <v>6779000</v>
      </c>
      <c r="F42" s="26"/>
    </row>
    <row r="43" spans="1:6" s="3" customFormat="1" ht="38.450000000000003" customHeight="1" x14ac:dyDescent="0.25">
      <c r="A43" s="23" t="s">
        <v>96</v>
      </c>
      <c r="B43" s="27" t="s">
        <v>97</v>
      </c>
      <c r="C43" s="12">
        <v>4453000</v>
      </c>
      <c r="D43" s="12">
        <v>5089000</v>
      </c>
      <c r="E43" s="12">
        <v>6779000</v>
      </c>
      <c r="F43" s="26"/>
    </row>
    <row r="44" spans="1:6" s="2" customFormat="1" ht="16.5" customHeight="1" x14ac:dyDescent="0.2">
      <c r="A44" s="43" t="s">
        <v>19</v>
      </c>
      <c r="B44" s="44" t="s">
        <v>20</v>
      </c>
      <c r="C44" s="12">
        <f>C45+C46</f>
        <v>6177000</v>
      </c>
      <c r="D44" s="12">
        <f>D45+D46</f>
        <v>6177000</v>
      </c>
      <c r="E44" s="12">
        <f>E45+E46</f>
        <v>6177000</v>
      </c>
      <c r="F44" s="25"/>
    </row>
    <row r="45" spans="1:6" s="2" customFormat="1" ht="32.450000000000003" customHeight="1" x14ac:dyDescent="0.2">
      <c r="A45" s="23" t="s">
        <v>92</v>
      </c>
      <c r="B45" s="27" t="s">
        <v>93</v>
      </c>
      <c r="C45" s="12">
        <v>5457000</v>
      </c>
      <c r="D45" s="12">
        <v>5457000</v>
      </c>
      <c r="E45" s="12">
        <v>5457000</v>
      </c>
      <c r="F45" s="25"/>
    </row>
    <row r="46" spans="1:6" s="2" customFormat="1" ht="31.15" customHeight="1" x14ac:dyDescent="0.2">
      <c r="A46" s="23" t="s">
        <v>94</v>
      </c>
      <c r="B46" s="27" t="s">
        <v>95</v>
      </c>
      <c r="C46" s="12">
        <v>720000</v>
      </c>
      <c r="D46" s="12">
        <v>720000</v>
      </c>
      <c r="E46" s="12">
        <v>720000</v>
      </c>
      <c r="F46" s="25"/>
    </row>
    <row r="47" spans="1:6" s="3" customFormat="1" ht="18" customHeight="1" x14ac:dyDescent="0.25">
      <c r="A47" s="10" t="s">
        <v>10</v>
      </c>
      <c r="B47" s="9" t="s">
        <v>57</v>
      </c>
      <c r="C47" s="24">
        <f>C48+C50</f>
        <v>950000</v>
      </c>
      <c r="D47" s="24">
        <f>D48+D50</f>
        <v>985000</v>
      </c>
      <c r="E47" s="24">
        <f>E48+E50</f>
        <v>1020000</v>
      </c>
      <c r="F47" s="26"/>
    </row>
    <row r="48" spans="1:6" s="2" customFormat="1" ht="31.15" customHeight="1" x14ac:dyDescent="0.2">
      <c r="A48" s="45" t="s">
        <v>21</v>
      </c>
      <c r="B48" s="46" t="s">
        <v>22</v>
      </c>
      <c r="C48" s="13">
        <f>C49</f>
        <v>910000</v>
      </c>
      <c r="D48" s="13">
        <f>D49</f>
        <v>945000</v>
      </c>
      <c r="E48" s="13">
        <f>E49</f>
        <v>980000</v>
      </c>
      <c r="F48" s="25"/>
    </row>
    <row r="49" spans="1:6" s="2" customFormat="1" ht="40.9" customHeight="1" x14ac:dyDescent="0.2">
      <c r="A49" s="45" t="s">
        <v>23</v>
      </c>
      <c r="B49" s="46" t="s">
        <v>43</v>
      </c>
      <c r="C49" s="13">
        <v>910000</v>
      </c>
      <c r="D49" s="13">
        <v>945000</v>
      </c>
      <c r="E49" s="13">
        <v>980000</v>
      </c>
      <c r="F49" s="25"/>
    </row>
    <row r="50" spans="1:6" s="2" customFormat="1" ht="42" customHeight="1" x14ac:dyDescent="0.2">
      <c r="A50" s="45" t="s">
        <v>100</v>
      </c>
      <c r="B50" s="46" t="s">
        <v>101</v>
      </c>
      <c r="C50" s="13">
        <f>C51</f>
        <v>40000</v>
      </c>
      <c r="D50" s="13">
        <f>D51</f>
        <v>40000</v>
      </c>
      <c r="E50" s="13">
        <f>E51</f>
        <v>40000</v>
      </c>
      <c r="F50" s="25"/>
    </row>
    <row r="51" spans="1:6" s="2" customFormat="1" ht="42.75" customHeight="1" x14ac:dyDescent="0.2">
      <c r="A51" s="45" t="s">
        <v>102</v>
      </c>
      <c r="B51" s="46" t="s">
        <v>103</v>
      </c>
      <c r="C51" s="13">
        <v>40000</v>
      </c>
      <c r="D51" s="13">
        <v>40000</v>
      </c>
      <c r="E51" s="13">
        <v>40000</v>
      </c>
      <c r="F51" s="25"/>
    </row>
    <row r="52" spans="1:6" s="3" customFormat="1" ht="48" customHeight="1" x14ac:dyDescent="0.25">
      <c r="A52" s="10" t="s">
        <v>11</v>
      </c>
      <c r="B52" s="47" t="s">
        <v>12</v>
      </c>
      <c r="C52" s="24">
        <f>C53+C60+C62</f>
        <v>8031380</v>
      </c>
      <c r="D52" s="24">
        <f>D53+D60+D62</f>
        <v>8031380</v>
      </c>
      <c r="E52" s="24">
        <f>E53+E60+E62</f>
        <v>8032380</v>
      </c>
      <c r="F52" s="26"/>
    </row>
    <row r="53" spans="1:6" s="2" customFormat="1" ht="67.150000000000006" customHeight="1" x14ac:dyDescent="0.2">
      <c r="A53" s="45" t="s">
        <v>13</v>
      </c>
      <c r="B53" s="48" t="s">
        <v>30</v>
      </c>
      <c r="C53" s="12">
        <f>C54+C56+C58</f>
        <v>5901380</v>
      </c>
      <c r="D53" s="12">
        <f>D54+D56+D58</f>
        <v>5901380</v>
      </c>
      <c r="E53" s="12">
        <f>E54+E56+E58</f>
        <v>5902380</v>
      </c>
      <c r="F53" s="25"/>
    </row>
    <row r="54" spans="1:6" s="2" customFormat="1" ht="57.6" customHeight="1" x14ac:dyDescent="0.2">
      <c r="A54" s="45" t="s">
        <v>114</v>
      </c>
      <c r="B54" s="48" t="s">
        <v>115</v>
      </c>
      <c r="C54" s="12">
        <f>C55</f>
        <v>4880010</v>
      </c>
      <c r="D54" s="12">
        <f>D55</f>
        <v>4880010</v>
      </c>
      <c r="E54" s="12">
        <f>E55</f>
        <v>4880010</v>
      </c>
      <c r="F54" s="25"/>
    </row>
    <row r="55" spans="1:6" s="2" customFormat="1" ht="55.5" customHeight="1" x14ac:dyDescent="0.2">
      <c r="A55" s="43" t="s">
        <v>104</v>
      </c>
      <c r="B55" s="49" t="s">
        <v>105</v>
      </c>
      <c r="C55" s="12">
        <v>4880010</v>
      </c>
      <c r="D55" s="12">
        <v>4880010</v>
      </c>
      <c r="E55" s="12">
        <v>4880010</v>
      </c>
      <c r="F55" s="25"/>
    </row>
    <row r="56" spans="1:6" s="2" customFormat="1" ht="45" customHeight="1" x14ac:dyDescent="0.2">
      <c r="A56" s="45" t="s">
        <v>56</v>
      </c>
      <c r="B56" s="48" t="s">
        <v>55</v>
      </c>
      <c r="C56" s="12">
        <f>C57</f>
        <v>334520</v>
      </c>
      <c r="D56" s="12">
        <f>D57</f>
        <v>334520</v>
      </c>
      <c r="E56" s="12">
        <f>E57</f>
        <v>335520</v>
      </c>
      <c r="F56" s="25"/>
    </row>
    <row r="57" spans="1:6" s="2" customFormat="1" ht="55.9" customHeight="1" x14ac:dyDescent="0.2">
      <c r="A57" s="43" t="s">
        <v>106</v>
      </c>
      <c r="B57" s="49" t="s">
        <v>107</v>
      </c>
      <c r="C57" s="12">
        <v>334520</v>
      </c>
      <c r="D57" s="12">
        <v>334520</v>
      </c>
      <c r="E57" s="12">
        <v>335520</v>
      </c>
      <c r="F57" s="25"/>
    </row>
    <row r="58" spans="1:6" s="2" customFormat="1" ht="38.25" x14ac:dyDescent="0.2">
      <c r="A58" s="23" t="s">
        <v>76</v>
      </c>
      <c r="B58" s="27" t="s">
        <v>77</v>
      </c>
      <c r="C58" s="12">
        <f>C59</f>
        <v>686850</v>
      </c>
      <c r="D58" s="12">
        <f>D59</f>
        <v>686850</v>
      </c>
      <c r="E58" s="12">
        <f>E59</f>
        <v>686850</v>
      </c>
      <c r="F58" s="25"/>
    </row>
    <row r="59" spans="1:6" s="2" customFormat="1" ht="33.6" customHeight="1" x14ac:dyDescent="0.2">
      <c r="A59" s="43" t="s">
        <v>108</v>
      </c>
      <c r="B59" s="49" t="s">
        <v>109</v>
      </c>
      <c r="C59" s="12">
        <v>686850</v>
      </c>
      <c r="D59" s="12">
        <v>686850</v>
      </c>
      <c r="E59" s="12">
        <v>686850</v>
      </c>
      <c r="F59" s="25"/>
    </row>
    <row r="60" spans="1:6" s="2" customFormat="1" ht="31.9" customHeight="1" x14ac:dyDescent="0.2">
      <c r="A60" s="43" t="s">
        <v>112</v>
      </c>
      <c r="B60" s="49" t="s">
        <v>113</v>
      </c>
      <c r="C60" s="12">
        <f>C61</f>
        <v>30000</v>
      </c>
      <c r="D60" s="12">
        <f>D61</f>
        <v>30000</v>
      </c>
      <c r="E60" s="12">
        <f>E61</f>
        <v>30000</v>
      </c>
      <c r="F60" s="25"/>
    </row>
    <row r="61" spans="1:6" s="2" customFormat="1" ht="43.15" customHeight="1" x14ac:dyDescent="0.2">
      <c r="A61" s="43" t="s">
        <v>110</v>
      </c>
      <c r="B61" s="49" t="s">
        <v>111</v>
      </c>
      <c r="C61" s="12">
        <v>30000</v>
      </c>
      <c r="D61" s="12">
        <v>30000</v>
      </c>
      <c r="E61" s="12">
        <v>30000</v>
      </c>
      <c r="F61" s="25"/>
    </row>
    <row r="62" spans="1:6" s="2" customFormat="1" ht="69.599999999999994" customHeight="1" x14ac:dyDescent="0.2">
      <c r="A62" s="45" t="s">
        <v>24</v>
      </c>
      <c r="B62" s="48" t="s">
        <v>31</v>
      </c>
      <c r="C62" s="12">
        <f>C63</f>
        <v>2100000</v>
      </c>
      <c r="D62" s="12">
        <f>D63</f>
        <v>2100000</v>
      </c>
      <c r="E62" s="12">
        <f>E63</f>
        <v>2100000</v>
      </c>
      <c r="F62" s="25"/>
    </row>
    <row r="63" spans="1:6" s="2" customFormat="1" ht="73.900000000000006" customHeight="1" x14ac:dyDescent="0.2">
      <c r="A63" s="45" t="s">
        <v>176</v>
      </c>
      <c r="B63" s="48" t="s">
        <v>177</v>
      </c>
      <c r="C63" s="12">
        <v>2100000</v>
      </c>
      <c r="D63" s="12">
        <v>2100000</v>
      </c>
      <c r="E63" s="12">
        <v>2100000</v>
      </c>
      <c r="F63" s="25"/>
    </row>
    <row r="64" spans="1:6" s="3" customFormat="1" ht="28.5" customHeight="1" x14ac:dyDescent="0.25">
      <c r="A64" s="10" t="s">
        <v>14</v>
      </c>
      <c r="B64" s="47" t="s">
        <v>15</v>
      </c>
      <c r="C64" s="24">
        <f>C65</f>
        <v>800000</v>
      </c>
      <c r="D64" s="24">
        <f>D65</f>
        <v>800000</v>
      </c>
      <c r="E64" s="24">
        <f>E65</f>
        <v>800000</v>
      </c>
      <c r="F64" s="26"/>
    </row>
    <row r="65" spans="1:6" s="2" customFormat="1" ht="29.25" customHeight="1" x14ac:dyDescent="0.2">
      <c r="A65" s="11" t="s">
        <v>16</v>
      </c>
      <c r="B65" s="27" t="s">
        <v>17</v>
      </c>
      <c r="C65" s="12">
        <f>C66+C67+C68</f>
        <v>800000</v>
      </c>
      <c r="D65" s="12">
        <f>SUM(D66:D68)</f>
        <v>800000</v>
      </c>
      <c r="E65" s="12">
        <f>SUM(E66:E68)</f>
        <v>800000</v>
      </c>
      <c r="F65" s="25"/>
    </row>
    <row r="66" spans="1:6" s="2" customFormat="1" ht="28.5" customHeight="1" x14ac:dyDescent="0.2">
      <c r="A66" s="23" t="s">
        <v>34</v>
      </c>
      <c r="B66" s="27" t="s">
        <v>35</v>
      </c>
      <c r="C66" s="12">
        <v>550000</v>
      </c>
      <c r="D66" s="12">
        <v>550000</v>
      </c>
      <c r="E66" s="12">
        <v>550000</v>
      </c>
      <c r="F66" s="25"/>
    </row>
    <row r="67" spans="1:6" s="2" customFormat="1" ht="15" customHeight="1" x14ac:dyDescent="0.2">
      <c r="A67" s="23" t="s">
        <v>36</v>
      </c>
      <c r="B67" s="27" t="s">
        <v>37</v>
      </c>
      <c r="C67" s="12">
        <v>20000</v>
      </c>
      <c r="D67" s="12">
        <v>20000</v>
      </c>
      <c r="E67" s="12">
        <v>20000</v>
      </c>
      <c r="F67" s="25"/>
    </row>
    <row r="68" spans="1:6" s="2" customFormat="1" ht="15" customHeight="1" x14ac:dyDescent="0.2">
      <c r="A68" s="23" t="s">
        <v>38</v>
      </c>
      <c r="B68" s="27" t="s">
        <v>39</v>
      </c>
      <c r="C68" s="12">
        <f>C69+C70</f>
        <v>230000</v>
      </c>
      <c r="D68" s="12">
        <f t="shared" ref="D68:E68" si="2">D69+D70</f>
        <v>230000</v>
      </c>
      <c r="E68" s="12">
        <f t="shared" si="2"/>
        <v>230000</v>
      </c>
      <c r="F68" s="25"/>
    </row>
    <row r="69" spans="1:6" s="2" customFormat="1" ht="18" customHeight="1" x14ac:dyDescent="0.2">
      <c r="A69" s="23" t="s">
        <v>171</v>
      </c>
      <c r="B69" s="27" t="s">
        <v>75</v>
      </c>
      <c r="C69" s="12">
        <v>50000</v>
      </c>
      <c r="D69" s="12">
        <v>50000</v>
      </c>
      <c r="E69" s="12">
        <v>50000</v>
      </c>
      <c r="F69" s="25"/>
    </row>
    <row r="70" spans="1:6" s="2" customFormat="1" ht="18" customHeight="1" x14ac:dyDescent="0.2">
      <c r="A70" s="23" t="s">
        <v>116</v>
      </c>
      <c r="B70" s="27" t="s">
        <v>129</v>
      </c>
      <c r="C70" s="12">
        <v>180000</v>
      </c>
      <c r="D70" s="12">
        <v>180000</v>
      </c>
      <c r="E70" s="12">
        <v>180000</v>
      </c>
      <c r="F70" s="25"/>
    </row>
    <row r="71" spans="1:6" s="2" customFormat="1" ht="34.9" customHeight="1" x14ac:dyDescent="0.2">
      <c r="A71" s="8" t="s">
        <v>28</v>
      </c>
      <c r="B71" s="14" t="s">
        <v>81</v>
      </c>
      <c r="C71" s="36">
        <f>C72</f>
        <v>9559930</v>
      </c>
      <c r="D71" s="36">
        <f>D72</f>
        <v>9073140</v>
      </c>
      <c r="E71" s="36">
        <f>E72</f>
        <v>9073140</v>
      </c>
      <c r="F71" s="25"/>
    </row>
    <row r="72" spans="1:6" s="2" customFormat="1" ht="32.450000000000003" customHeight="1" x14ac:dyDescent="0.2">
      <c r="A72" s="43" t="s">
        <v>117</v>
      </c>
      <c r="B72" s="50" t="s">
        <v>118</v>
      </c>
      <c r="C72" s="12">
        <v>9559930</v>
      </c>
      <c r="D72" s="12">
        <v>9073140</v>
      </c>
      <c r="E72" s="12">
        <v>9073140</v>
      </c>
      <c r="F72" s="25"/>
    </row>
    <row r="73" spans="1:6" s="2" customFormat="1" ht="30" customHeight="1" x14ac:dyDescent="0.2">
      <c r="A73" s="8" t="s">
        <v>25</v>
      </c>
      <c r="B73" s="14" t="s">
        <v>26</v>
      </c>
      <c r="C73" s="24">
        <f>C74</f>
        <v>88100</v>
      </c>
      <c r="D73" s="24">
        <f t="shared" ref="D73:E73" si="3">D74</f>
        <v>88100</v>
      </c>
      <c r="E73" s="24">
        <f t="shared" si="3"/>
        <v>88100</v>
      </c>
      <c r="F73" s="25"/>
    </row>
    <row r="74" spans="1:6" s="2" customFormat="1" ht="28.9" customHeight="1" x14ac:dyDescent="0.2">
      <c r="A74" s="11" t="s">
        <v>27</v>
      </c>
      <c r="B74" s="27" t="s">
        <v>58</v>
      </c>
      <c r="C74" s="12">
        <f t="shared" ref="C74:E74" si="4">C75</f>
        <v>88100</v>
      </c>
      <c r="D74" s="12">
        <f t="shared" si="4"/>
        <v>88100</v>
      </c>
      <c r="E74" s="12">
        <f t="shared" si="4"/>
        <v>88100</v>
      </c>
      <c r="F74" s="25"/>
    </row>
    <row r="75" spans="1:6" s="2" customFormat="1" ht="31.9" customHeight="1" x14ac:dyDescent="0.2">
      <c r="A75" s="43" t="s">
        <v>119</v>
      </c>
      <c r="B75" s="49" t="s">
        <v>120</v>
      </c>
      <c r="C75" s="12">
        <v>88100</v>
      </c>
      <c r="D75" s="12">
        <v>88100</v>
      </c>
      <c r="E75" s="12">
        <v>88100</v>
      </c>
      <c r="F75" s="25"/>
    </row>
    <row r="76" spans="1:6" s="2" customFormat="1" ht="24.6" customHeight="1" x14ac:dyDescent="0.2">
      <c r="A76" s="51" t="s">
        <v>78</v>
      </c>
      <c r="B76" s="9" t="s">
        <v>79</v>
      </c>
      <c r="C76" s="24">
        <f>C77+C83+C81</f>
        <v>251900</v>
      </c>
      <c r="D76" s="24">
        <f>D77+D83+D81</f>
        <v>250900</v>
      </c>
      <c r="E76" s="24">
        <f>E77+E83+E81</f>
        <v>250900</v>
      </c>
      <c r="F76" s="25"/>
    </row>
    <row r="77" spans="1:6" s="2" customFormat="1" ht="34.9" customHeight="1" x14ac:dyDescent="0.2">
      <c r="A77" s="23" t="s">
        <v>82</v>
      </c>
      <c r="B77" s="52" t="s">
        <v>83</v>
      </c>
      <c r="C77" s="12">
        <f>C78+C79+C80</f>
        <v>3900</v>
      </c>
      <c r="D77" s="12">
        <f>D78+D79+D80</f>
        <v>3900</v>
      </c>
      <c r="E77" s="12">
        <f>E78+E79+E80</f>
        <v>3900</v>
      </c>
      <c r="F77" s="25"/>
    </row>
    <row r="78" spans="1:6" s="2" customFormat="1" ht="45.75" customHeight="1" x14ac:dyDescent="0.2">
      <c r="A78" s="23" t="s">
        <v>84</v>
      </c>
      <c r="B78" s="52" t="s">
        <v>85</v>
      </c>
      <c r="C78" s="12">
        <v>150</v>
      </c>
      <c r="D78" s="12">
        <v>150</v>
      </c>
      <c r="E78" s="12">
        <v>150</v>
      </c>
      <c r="F78" s="25"/>
    </row>
    <row r="79" spans="1:6" s="2" customFormat="1" ht="54" customHeight="1" x14ac:dyDescent="0.2">
      <c r="A79" s="23" t="s">
        <v>86</v>
      </c>
      <c r="B79" s="52" t="s">
        <v>87</v>
      </c>
      <c r="C79" s="12">
        <v>3250</v>
      </c>
      <c r="D79" s="12">
        <v>3250</v>
      </c>
      <c r="E79" s="12">
        <v>3250</v>
      </c>
      <c r="F79" s="25"/>
    </row>
    <row r="80" spans="1:6" s="2" customFormat="1" ht="57" customHeight="1" x14ac:dyDescent="0.2">
      <c r="A80" s="23" t="s">
        <v>123</v>
      </c>
      <c r="B80" s="52" t="s">
        <v>124</v>
      </c>
      <c r="C80" s="12">
        <v>500</v>
      </c>
      <c r="D80" s="12">
        <v>500</v>
      </c>
      <c r="E80" s="12">
        <v>500</v>
      </c>
      <c r="F80" s="25"/>
    </row>
    <row r="81" spans="1:7" s="2" customFormat="1" ht="33.6" customHeight="1" x14ac:dyDescent="0.2">
      <c r="A81" s="23" t="s">
        <v>174</v>
      </c>
      <c r="B81" s="52" t="s">
        <v>175</v>
      </c>
      <c r="C81" s="12">
        <f>C82</f>
        <v>27000</v>
      </c>
      <c r="D81" s="12">
        <f t="shared" ref="D81:E81" si="5">D82</f>
        <v>27000</v>
      </c>
      <c r="E81" s="12">
        <f t="shared" si="5"/>
        <v>27000</v>
      </c>
      <c r="F81" s="25"/>
    </row>
    <row r="82" spans="1:7" s="2" customFormat="1" ht="28.15" customHeight="1" x14ac:dyDescent="0.2">
      <c r="A82" s="23" t="s">
        <v>172</v>
      </c>
      <c r="B82" s="52" t="s">
        <v>173</v>
      </c>
      <c r="C82" s="12">
        <v>27000</v>
      </c>
      <c r="D82" s="12">
        <v>27000</v>
      </c>
      <c r="E82" s="12">
        <v>27000</v>
      </c>
      <c r="F82" s="25"/>
    </row>
    <row r="83" spans="1:7" s="2" customFormat="1" ht="43.5" customHeight="1" x14ac:dyDescent="0.2">
      <c r="A83" s="23" t="s">
        <v>127</v>
      </c>
      <c r="B83" s="52" t="s">
        <v>128</v>
      </c>
      <c r="C83" s="12">
        <f>C84+C85</f>
        <v>221000</v>
      </c>
      <c r="D83" s="12">
        <f t="shared" ref="D83:E83" si="6">D84+D85</f>
        <v>220000</v>
      </c>
      <c r="E83" s="12">
        <f t="shared" si="6"/>
        <v>220000</v>
      </c>
      <c r="F83" s="25"/>
    </row>
    <row r="84" spans="1:7" s="2" customFormat="1" ht="42.75" customHeight="1" x14ac:dyDescent="0.2">
      <c r="A84" s="23" t="s">
        <v>125</v>
      </c>
      <c r="B84" s="52" t="s">
        <v>126</v>
      </c>
      <c r="C84" s="12">
        <v>220000</v>
      </c>
      <c r="D84" s="12">
        <v>220000</v>
      </c>
      <c r="E84" s="12">
        <v>220000</v>
      </c>
      <c r="F84" s="25"/>
    </row>
    <row r="85" spans="1:7" s="2" customFormat="1" ht="65.45" customHeight="1" x14ac:dyDescent="0.2">
      <c r="A85" s="23" t="s">
        <v>121</v>
      </c>
      <c r="B85" s="52" t="s">
        <v>122</v>
      </c>
      <c r="C85" s="12">
        <v>1000</v>
      </c>
      <c r="D85" s="12">
        <v>0</v>
      </c>
      <c r="E85" s="12">
        <v>0</v>
      </c>
      <c r="F85" s="25"/>
    </row>
    <row r="86" spans="1:7" s="4" customFormat="1" ht="16.899999999999999" customHeight="1" x14ac:dyDescent="0.2">
      <c r="A86" s="8" t="s">
        <v>45</v>
      </c>
      <c r="B86" s="9" t="s">
        <v>46</v>
      </c>
      <c r="C86" s="24">
        <f>C87+C112</f>
        <v>665003884.87</v>
      </c>
      <c r="D86" s="24">
        <f t="shared" ref="D86:E86" si="7">D87+D112</f>
        <v>491038709.83000004</v>
      </c>
      <c r="E86" s="24">
        <f t="shared" si="7"/>
        <v>397078131.19</v>
      </c>
      <c r="F86" s="65"/>
      <c r="G86" s="5"/>
    </row>
    <row r="87" spans="1:7" ht="26.25" customHeight="1" x14ac:dyDescent="0.2">
      <c r="A87" s="8" t="s">
        <v>47</v>
      </c>
      <c r="B87" s="14" t="s">
        <v>48</v>
      </c>
      <c r="C87" s="36">
        <f>C92+C99+C110+C88</f>
        <v>659705093.87</v>
      </c>
      <c r="D87" s="36">
        <f>D92+D99+D110+D88</f>
        <v>491038709.83000004</v>
      </c>
      <c r="E87" s="36">
        <f>E92+E99+E110+E88</f>
        <v>397078131.19</v>
      </c>
      <c r="F87" s="59"/>
      <c r="G87" s="1"/>
    </row>
    <row r="88" spans="1:7" ht="26.25" customHeight="1" x14ac:dyDescent="0.2">
      <c r="A88" s="53" t="s">
        <v>163</v>
      </c>
      <c r="B88" s="14" t="s">
        <v>164</v>
      </c>
      <c r="C88" s="36">
        <f>C89+C91+C90</f>
        <v>129743284</v>
      </c>
      <c r="D88" s="36">
        <f t="shared" ref="D88:E88" si="8">D89+D91+D90</f>
        <v>98373040</v>
      </c>
      <c r="E88" s="36">
        <f t="shared" si="8"/>
        <v>98098083</v>
      </c>
      <c r="F88" s="59"/>
      <c r="G88" s="1"/>
    </row>
    <row r="89" spans="1:7" ht="25.9" customHeight="1" x14ac:dyDescent="0.2">
      <c r="A89" s="11" t="s">
        <v>185</v>
      </c>
      <c r="B89" s="27" t="s">
        <v>184</v>
      </c>
      <c r="C89" s="12">
        <v>106634384</v>
      </c>
      <c r="D89" s="12">
        <v>98373040</v>
      </c>
      <c r="E89" s="12">
        <v>98098083</v>
      </c>
      <c r="F89" s="59"/>
      <c r="G89" s="1"/>
    </row>
    <row r="90" spans="1:7" ht="25.9" customHeight="1" x14ac:dyDescent="0.2">
      <c r="A90" s="11" t="s">
        <v>198</v>
      </c>
      <c r="B90" s="27" t="s">
        <v>199</v>
      </c>
      <c r="C90" s="12">
        <v>3265900</v>
      </c>
      <c r="D90" s="12">
        <v>0</v>
      </c>
      <c r="E90" s="12">
        <v>0</v>
      </c>
      <c r="F90" s="59"/>
      <c r="G90" s="1"/>
    </row>
    <row r="91" spans="1:7" ht="25.15" customHeight="1" x14ac:dyDescent="0.2">
      <c r="A91" s="70" t="s">
        <v>168</v>
      </c>
      <c r="B91" s="71" t="s">
        <v>167</v>
      </c>
      <c r="C91" s="72">
        <v>19843000</v>
      </c>
      <c r="D91" s="72">
        <v>0</v>
      </c>
      <c r="E91" s="72">
        <v>0</v>
      </c>
      <c r="F91" s="59"/>
      <c r="G91" s="1"/>
    </row>
    <row r="92" spans="1:7" ht="27" customHeight="1" x14ac:dyDescent="0.2">
      <c r="A92" s="23" t="s">
        <v>88</v>
      </c>
      <c r="B92" s="54" t="s">
        <v>61</v>
      </c>
      <c r="C92" s="36">
        <f>C93+C95+C96+C98+C94+C97</f>
        <v>297590559.18000001</v>
      </c>
      <c r="D92" s="36">
        <f>D93+D95+D96+D98+D94</f>
        <v>136295795.25000003</v>
      </c>
      <c r="E92" s="36">
        <f>E93+E95+E96+E98+E94</f>
        <v>16702568.390000001</v>
      </c>
      <c r="F92" s="59"/>
      <c r="G92" s="1"/>
    </row>
    <row r="93" spans="1:7" ht="41.45" customHeight="1" x14ac:dyDescent="0.2">
      <c r="A93" s="23" t="s">
        <v>183</v>
      </c>
      <c r="B93" s="49" t="s">
        <v>182</v>
      </c>
      <c r="C93" s="12">
        <v>263320714.28999999</v>
      </c>
      <c r="D93" s="12">
        <v>119992999.2</v>
      </c>
      <c r="E93" s="12">
        <v>0</v>
      </c>
      <c r="F93" s="59"/>
      <c r="G93" s="1"/>
    </row>
    <row r="94" spans="1:7" ht="42" customHeight="1" x14ac:dyDescent="0.2">
      <c r="A94" s="23" t="s">
        <v>187</v>
      </c>
      <c r="B94" s="49" t="s">
        <v>186</v>
      </c>
      <c r="C94" s="12">
        <v>0</v>
      </c>
      <c r="D94" s="12">
        <v>3952561.77</v>
      </c>
      <c r="E94" s="12">
        <v>3952561.77</v>
      </c>
      <c r="F94" s="59"/>
      <c r="G94" s="1"/>
    </row>
    <row r="95" spans="1:7" ht="31.9" customHeight="1" x14ac:dyDescent="0.2">
      <c r="A95" s="23" t="s">
        <v>140</v>
      </c>
      <c r="B95" s="49" t="s">
        <v>141</v>
      </c>
      <c r="C95" s="12">
        <v>3862008</v>
      </c>
      <c r="D95" s="12">
        <v>4349240.26</v>
      </c>
      <c r="E95" s="12">
        <v>4745589.9800000004</v>
      </c>
      <c r="F95" s="63"/>
      <c r="G95" s="1"/>
    </row>
    <row r="96" spans="1:7" ht="45" customHeight="1" x14ac:dyDescent="0.2">
      <c r="A96" s="23" t="s">
        <v>142</v>
      </c>
      <c r="B96" s="49" t="s">
        <v>143</v>
      </c>
      <c r="C96" s="12">
        <v>460952.38</v>
      </c>
      <c r="D96" s="12">
        <v>457529.76</v>
      </c>
      <c r="E96" s="12">
        <v>460952.38</v>
      </c>
      <c r="F96" s="59"/>
      <c r="G96" s="1"/>
    </row>
    <row r="97" spans="1:17" ht="33" customHeight="1" x14ac:dyDescent="0.2">
      <c r="A97" s="23" t="s">
        <v>191</v>
      </c>
      <c r="B97" s="49" t="s">
        <v>192</v>
      </c>
      <c r="C97" s="12">
        <v>1273913.69</v>
      </c>
      <c r="D97" s="12"/>
      <c r="E97" s="12"/>
      <c r="F97" s="59"/>
      <c r="G97" s="1"/>
    </row>
    <row r="98" spans="1:17" ht="22.9" customHeight="1" x14ac:dyDescent="0.2">
      <c r="A98" s="23" t="s">
        <v>144</v>
      </c>
      <c r="B98" s="27" t="s">
        <v>145</v>
      </c>
      <c r="C98" s="12">
        <v>28672970.82</v>
      </c>
      <c r="D98" s="12">
        <v>7543464.2599999998</v>
      </c>
      <c r="E98" s="12">
        <v>7543464.2599999998</v>
      </c>
      <c r="F98" s="62"/>
      <c r="G98" s="62"/>
      <c r="H98" s="62"/>
      <c r="I98" s="62"/>
      <c r="J98" s="62"/>
      <c r="K98" s="62"/>
      <c r="L98" s="62"/>
      <c r="M98" s="64"/>
    </row>
    <row r="99" spans="1:17" ht="29.45" customHeight="1" x14ac:dyDescent="0.2">
      <c r="A99" s="8" t="s">
        <v>89</v>
      </c>
      <c r="B99" s="14" t="s">
        <v>49</v>
      </c>
      <c r="C99" s="36">
        <f>C100+C101+C102+C103+C104+C105+C106+C107+C108+C109</f>
        <v>218331250.69</v>
      </c>
      <c r="D99" s="36">
        <f t="shared" ref="D99:E99" si="9">D100+D101+D102+D103+D104+D105+D106+D107+D108+D109</f>
        <v>242329874.57999998</v>
      </c>
      <c r="E99" s="36">
        <f t="shared" si="9"/>
        <v>254197479.79999998</v>
      </c>
      <c r="F99" s="59"/>
    </row>
    <row r="100" spans="1:17" ht="29.25" customHeight="1" x14ac:dyDescent="0.2">
      <c r="A100" s="11" t="s">
        <v>180</v>
      </c>
      <c r="B100" s="27" t="s">
        <v>181</v>
      </c>
      <c r="C100" s="12">
        <v>183138.79</v>
      </c>
      <c r="D100" s="12">
        <v>9728742.6300000008</v>
      </c>
      <c r="E100" s="12">
        <v>9728742.6300000008</v>
      </c>
      <c r="F100" s="59"/>
    </row>
    <row r="101" spans="1:17" ht="51" x14ac:dyDescent="0.2">
      <c r="A101" s="11" t="s">
        <v>146</v>
      </c>
      <c r="B101" s="27" t="s">
        <v>178</v>
      </c>
      <c r="C101" s="12">
        <v>830194</v>
      </c>
      <c r="D101" s="12">
        <v>858180</v>
      </c>
      <c r="E101" s="12">
        <v>888424</v>
      </c>
      <c r="F101" s="59"/>
    </row>
    <row r="102" spans="1:17" ht="43.15" customHeight="1" x14ac:dyDescent="0.2">
      <c r="A102" s="11" t="s">
        <v>147</v>
      </c>
      <c r="B102" s="27" t="s">
        <v>148</v>
      </c>
      <c r="C102" s="12">
        <v>112473</v>
      </c>
      <c r="D102" s="12">
        <v>6692</v>
      </c>
      <c r="E102" s="12">
        <v>5949</v>
      </c>
      <c r="F102" s="59"/>
    </row>
    <row r="103" spans="1:17" ht="40.15" customHeight="1" x14ac:dyDescent="0.2">
      <c r="A103" s="11" t="s">
        <v>149</v>
      </c>
      <c r="B103" s="27" t="s">
        <v>150</v>
      </c>
      <c r="C103" s="12">
        <v>0</v>
      </c>
      <c r="D103" s="12">
        <v>0</v>
      </c>
      <c r="E103" s="12">
        <v>0</v>
      </c>
      <c r="F103" s="59"/>
    </row>
    <row r="104" spans="1:17" ht="42.6" customHeight="1" x14ac:dyDescent="0.2">
      <c r="A104" s="15" t="s">
        <v>151</v>
      </c>
      <c r="B104" s="27" t="s">
        <v>152</v>
      </c>
      <c r="C104" s="12">
        <v>6354600</v>
      </c>
      <c r="D104" s="12">
        <v>6354600</v>
      </c>
      <c r="E104" s="12">
        <v>6354600</v>
      </c>
      <c r="F104" s="59"/>
    </row>
    <row r="105" spans="1:17" ht="29.45" customHeight="1" x14ac:dyDescent="0.2">
      <c r="A105" s="15" t="s">
        <v>153</v>
      </c>
      <c r="B105" s="48" t="s">
        <v>154</v>
      </c>
      <c r="C105" s="13">
        <v>1221654</v>
      </c>
      <c r="D105" s="13">
        <v>1221654</v>
      </c>
      <c r="E105" s="13">
        <v>1221654</v>
      </c>
      <c r="F105" s="59"/>
    </row>
    <row r="106" spans="1:17" ht="31.15" customHeight="1" x14ac:dyDescent="0.2">
      <c r="A106" s="15" t="s">
        <v>155</v>
      </c>
      <c r="B106" s="48" t="s">
        <v>156</v>
      </c>
      <c r="C106" s="13">
        <v>204139617.90000001</v>
      </c>
      <c r="D106" s="13">
        <v>218577576.94999999</v>
      </c>
      <c r="E106" s="13">
        <v>230319110.16999999</v>
      </c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</row>
    <row r="107" spans="1:17" ht="73.900000000000006" customHeight="1" x14ac:dyDescent="0.2">
      <c r="A107" s="15" t="s">
        <v>157</v>
      </c>
      <c r="B107" s="48" t="s">
        <v>158</v>
      </c>
      <c r="C107" s="13">
        <v>2789526</v>
      </c>
      <c r="D107" s="13">
        <v>2789526</v>
      </c>
      <c r="E107" s="13">
        <v>2789526</v>
      </c>
      <c r="F107" s="75"/>
      <c r="G107" s="74"/>
    </row>
    <row r="108" spans="1:17" ht="31.15" customHeight="1" x14ac:dyDescent="0.2">
      <c r="A108" s="15" t="s">
        <v>162</v>
      </c>
      <c r="B108" s="48" t="s">
        <v>179</v>
      </c>
      <c r="C108" s="13">
        <v>2434862</v>
      </c>
      <c r="D108" s="13">
        <v>2527718</v>
      </c>
      <c r="E108" s="13">
        <v>2624289</v>
      </c>
      <c r="F108" s="76"/>
      <c r="G108" s="64"/>
    </row>
    <row r="109" spans="1:17" ht="21.6" customHeight="1" x14ac:dyDescent="0.2">
      <c r="A109" s="15" t="s">
        <v>166</v>
      </c>
      <c r="B109" s="48" t="s">
        <v>165</v>
      </c>
      <c r="C109" s="13">
        <v>265185</v>
      </c>
      <c r="D109" s="13">
        <v>265185</v>
      </c>
      <c r="E109" s="13">
        <v>265185</v>
      </c>
      <c r="F109" s="59"/>
    </row>
    <row r="110" spans="1:17" ht="22.9" customHeight="1" x14ac:dyDescent="0.2">
      <c r="A110" s="10" t="s">
        <v>91</v>
      </c>
      <c r="B110" s="9" t="s">
        <v>90</v>
      </c>
      <c r="C110" s="24">
        <f>C111</f>
        <v>14040000</v>
      </c>
      <c r="D110" s="24">
        <f>D111</f>
        <v>14040000</v>
      </c>
      <c r="E110" s="24">
        <f>E111</f>
        <v>28080000</v>
      </c>
      <c r="F110" s="59"/>
    </row>
    <row r="111" spans="1:17" ht="71.45" customHeight="1" x14ac:dyDescent="0.2">
      <c r="A111" s="15" t="s">
        <v>159</v>
      </c>
      <c r="B111" s="27" t="s">
        <v>160</v>
      </c>
      <c r="C111" s="12">
        <v>14040000</v>
      </c>
      <c r="D111" s="12">
        <v>14040000</v>
      </c>
      <c r="E111" s="12">
        <v>28080000</v>
      </c>
      <c r="F111" s="59"/>
    </row>
    <row r="112" spans="1:17" ht="18" customHeight="1" x14ac:dyDescent="0.2">
      <c r="A112" s="66" t="s">
        <v>193</v>
      </c>
      <c r="B112" s="67" t="s">
        <v>194</v>
      </c>
      <c r="C112" s="24">
        <f>C113</f>
        <v>5298791</v>
      </c>
      <c r="D112" s="68">
        <f t="shared" ref="D112:E112" si="10">D113</f>
        <v>0</v>
      </c>
      <c r="E112" s="68">
        <f t="shared" si="10"/>
        <v>0</v>
      </c>
      <c r="F112" s="59"/>
    </row>
    <row r="113" spans="1:6" ht="28.9" customHeight="1" x14ac:dyDescent="0.2">
      <c r="A113" s="73" t="s">
        <v>195</v>
      </c>
      <c r="B113" s="69" t="s">
        <v>196</v>
      </c>
      <c r="C113" s="12">
        <v>5298791</v>
      </c>
      <c r="D113" s="12"/>
      <c r="E113" s="12"/>
      <c r="F113" s="59"/>
    </row>
    <row r="114" spans="1:6" ht="22.15" customHeight="1" x14ac:dyDescent="0.2">
      <c r="A114" s="55"/>
      <c r="B114" s="56" t="s">
        <v>50</v>
      </c>
      <c r="C114" s="17">
        <f>C86+C20</f>
        <v>886717309.87</v>
      </c>
      <c r="D114" s="16">
        <f>D20+D86</f>
        <v>701834220.83000004</v>
      </c>
      <c r="E114" s="16">
        <f>E20+E86</f>
        <v>606868736.19000006</v>
      </c>
      <c r="F114" s="59"/>
    </row>
    <row r="115" spans="1:6" ht="18" x14ac:dyDescent="0.25">
      <c r="A115" s="57"/>
      <c r="B115" s="57"/>
      <c r="C115" s="57"/>
      <c r="D115" s="57"/>
      <c r="E115" s="58"/>
      <c r="F115" s="59"/>
    </row>
    <row r="116" spans="1:6" x14ac:dyDescent="0.2">
      <c r="A116" s="59"/>
      <c r="B116" s="59"/>
      <c r="C116" s="59"/>
      <c r="D116" s="59"/>
      <c r="E116" s="59"/>
      <c r="F116" s="59"/>
    </row>
    <row r="117" spans="1:6" x14ac:dyDescent="0.2">
      <c r="A117" s="59"/>
      <c r="B117" s="59"/>
      <c r="C117" s="59"/>
      <c r="D117" s="59"/>
      <c r="E117" s="59"/>
      <c r="F117" s="59"/>
    </row>
    <row r="118" spans="1:6" x14ac:dyDescent="0.2">
      <c r="A118" s="59"/>
      <c r="B118" s="59"/>
      <c r="C118" s="59"/>
      <c r="D118" s="59"/>
      <c r="E118" s="59"/>
      <c r="F118" s="59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</sheetData>
  <mergeCells count="16">
    <mergeCell ref="B3:C3"/>
    <mergeCell ref="D10:E10"/>
    <mergeCell ref="D11:E11"/>
    <mergeCell ref="C17:E17"/>
    <mergeCell ref="B17:B18"/>
    <mergeCell ref="D4:E4"/>
    <mergeCell ref="D5:E5"/>
    <mergeCell ref="D6:E6"/>
    <mergeCell ref="D7:E7"/>
    <mergeCell ref="D8:E8"/>
    <mergeCell ref="A17:A18"/>
    <mergeCell ref="D9:E9"/>
    <mergeCell ref="A14:C14"/>
    <mergeCell ref="D13:E13"/>
    <mergeCell ref="D12:E12"/>
    <mergeCell ref="A15:E15"/>
  </mergeCells>
  <phoneticPr fontId="0" type="noConversion"/>
  <pageMargins left="0.23622047244094491" right="0.23622047244094491" top="0.51181102362204722" bottom="0.19685039370078741" header="0.31496062992125984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2022-06-15T06:38:50Z</cp:lastPrinted>
  <dcterms:created xsi:type="dcterms:W3CDTF">2007-09-25T22:11:31Z</dcterms:created>
  <dcterms:modified xsi:type="dcterms:W3CDTF">2022-06-29T02:05:35Z</dcterms:modified>
</cp:coreProperties>
</file>