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ya\Desktop\БЮДЖЕТ 2021\ИТОГОВОЕ Решение №88 на 2021-2023\"/>
    </mc:Choice>
  </mc:AlternateContent>
  <bookViews>
    <workbookView xWindow="0" yWindow="0" windowWidth="24000" windowHeight="9732"/>
  </bookViews>
  <sheets>
    <sheet name="Документ" sheetId="2" r:id="rId1"/>
  </sheets>
  <definedNames>
    <definedName name="_xlnm._FilterDatabase" localSheetId="0" hidden="1">Документ!$A$10:$G$667</definedName>
    <definedName name="_xlnm.Print_Titles" localSheetId="0">Документ!$11:$11</definedName>
  </definedNames>
  <calcPr calcId="162913"/>
</workbook>
</file>

<file path=xl/calcChain.xml><?xml version="1.0" encoding="utf-8"?>
<calcChain xmlns="http://schemas.openxmlformats.org/spreadsheetml/2006/main">
  <c r="G394" i="2" l="1"/>
  <c r="G393" i="2" s="1"/>
  <c r="F394" i="2"/>
  <c r="E394" i="2"/>
  <c r="E393" i="2" s="1"/>
  <c r="F393" i="2"/>
  <c r="G391" i="2"/>
  <c r="G390" i="2" s="1"/>
  <c r="F391" i="2"/>
  <c r="E391" i="2"/>
  <c r="E390" i="2" s="1"/>
  <c r="F390" i="2"/>
  <c r="G388" i="2"/>
  <c r="G387" i="2" s="1"/>
  <c r="F388" i="2"/>
  <c r="E388" i="2"/>
  <c r="E387" i="2" s="1"/>
  <c r="F387" i="2"/>
  <c r="G385" i="2"/>
  <c r="G384" i="2" s="1"/>
  <c r="F385" i="2"/>
  <c r="E385" i="2"/>
  <c r="E384" i="2" s="1"/>
  <c r="F384" i="2"/>
  <c r="G382" i="2"/>
  <c r="G381" i="2" s="1"/>
  <c r="F382" i="2"/>
  <c r="E382" i="2"/>
  <c r="E381" i="2" s="1"/>
  <c r="F381" i="2"/>
  <c r="G379" i="2"/>
  <c r="G378" i="2" s="1"/>
  <c r="F379" i="2"/>
  <c r="F378" i="2" s="1"/>
  <c r="F377" i="2" s="1"/>
  <c r="E379" i="2"/>
  <c r="E378" i="2" s="1"/>
  <c r="G375" i="2"/>
  <c r="G374" i="2" s="1"/>
  <c r="F375" i="2"/>
  <c r="F374" i="2" s="1"/>
  <c r="E375" i="2"/>
  <c r="E374" i="2" s="1"/>
  <c r="G372" i="2"/>
  <c r="G371" i="2" s="1"/>
  <c r="F372" i="2"/>
  <c r="E372" i="2"/>
  <c r="E371" i="2" s="1"/>
  <c r="F371" i="2"/>
  <c r="G369" i="2"/>
  <c r="G368" i="2" s="1"/>
  <c r="F369" i="2"/>
  <c r="E369" i="2"/>
  <c r="E368" i="2" s="1"/>
  <c r="F368" i="2"/>
  <c r="G366" i="2"/>
  <c r="G365" i="2" s="1"/>
  <c r="F366" i="2"/>
  <c r="E366" i="2"/>
  <c r="E365" i="2" s="1"/>
  <c r="F365" i="2"/>
  <c r="G377" i="2" l="1"/>
  <c r="E377" i="2"/>
  <c r="E360" i="2"/>
  <c r="E359" i="2" s="1"/>
  <c r="F360" i="2"/>
  <c r="F359" i="2" s="1"/>
  <c r="G360" i="2"/>
  <c r="G359" i="2" s="1"/>
  <c r="E363" i="2"/>
  <c r="E362" i="2" s="1"/>
  <c r="F363" i="2"/>
  <c r="F362" i="2" s="1"/>
  <c r="G363" i="2"/>
  <c r="G362" i="2" s="1"/>
  <c r="G357" i="2"/>
  <c r="G356" i="2" s="1"/>
  <c r="F357" i="2"/>
  <c r="F356" i="2" s="1"/>
  <c r="E357" i="2"/>
  <c r="E356" i="2" s="1"/>
  <c r="G354" i="2"/>
  <c r="G353" i="2" s="1"/>
  <c r="F354" i="2"/>
  <c r="F353" i="2" s="1"/>
  <c r="E354" i="2"/>
  <c r="E353" i="2" s="1"/>
  <c r="G351" i="2"/>
  <c r="G350" i="2" s="1"/>
  <c r="F351" i="2"/>
  <c r="E351" i="2"/>
  <c r="E350" i="2" s="1"/>
  <c r="F350" i="2"/>
  <c r="G348" i="2"/>
  <c r="G347" i="2" s="1"/>
  <c r="F348" i="2"/>
  <c r="E348" i="2"/>
  <c r="E347" i="2" s="1"/>
  <c r="F347" i="2"/>
  <c r="G345" i="2"/>
  <c r="G344" i="2" s="1"/>
  <c r="F345" i="2"/>
  <c r="E345" i="2"/>
  <c r="E344" i="2" s="1"/>
  <c r="F344" i="2"/>
  <c r="G342" i="2"/>
  <c r="G341" i="2" s="1"/>
  <c r="F342" i="2"/>
  <c r="E342" i="2"/>
  <c r="E341" i="2" s="1"/>
  <c r="F341" i="2"/>
  <c r="F336" i="2"/>
  <c r="F335" i="2" s="1"/>
  <c r="F339" i="2"/>
  <c r="F338" i="2" s="1"/>
  <c r="G339" i="2"/>
  <c r="G338" i="2" s="1"/>
  <c r="E339" i="2"/>
  <c r="E338" i="2" s="1"/>
  <c r="G336" i="2"/>
  <c r="G335" i="2" s="1"/>
  <c r="E336" i="2"/>
  <c r="E335" i="2" s="1"/>
  <c r="G333" i="2"/>
  <c r="G332" i="2" s="1"/>
  <c r="F333" i="2"/>
  <c r="E333" i="2"/>
  <c r="E332" i="2" s="1"/>
  <c r="F332" i="2"/>
  <c r="G330" i="2"/>
  <c r="G329" i="2" s="1"/>
  <c r="F330" i="2"/>
  <c r="E330" i="2"/>
  <c r="F329" i="2"/>
  <c r="E329" i="2"/>
  <c r="G327" i="2"/>
  <c r="G326" i="2" s="1"/>
  <c r="F327" i="2"/>
  <c r="F326" i="2" s="1"/>
  <c r="E327" i="2"/>
  <c r="E326" i="2" s="1"/>
  <c r="G324" i="2"/>
  <c r="G323" i="2" s="1"/>
  <c r="F324" i="2"/>
  <c r="F323" i="2" s="1"/>
  <c r="E324" i="2"/>
  <c r="E323" i="2" s="1"/>
  <c r="G321" i="2"/>
  <c r="G320" i="2" s="1"/>
  <c r="F321" i="2"/>
  <c r="E321" i="2"/>
  <c r="E320" i="2" s="1"/>
  <c r="F320" i="2"/>
  <c r="G318" i="2"/>
  <c r="G317" i="2" s="1"/>
  <c r="F318" i="2"/>
  <c r="E318" i="2"/>
  <c r="E317" i="2" s="1"/>
  <c r="F317" i="2"/>
  <c r="G314" i="2"/>
  <c r="G313" i="2" s="1"/>
  <c r="F314" i="2"/>
  <c r="E314" i="2"/>
  <c r="E313" i="2" s="1"/>
  <c r="F313" i="2"/>
  <c r="G311" i="2"/>
  <c r="G310" i="2" s="1"/>
  <c r="F311" i="2"/>
  <c r="E311" i="2"/>
  <c r="E310" i="2" s="1"/>
  <c r="F310" i="2"/>
  <c r="G308" i="2"/>
  <c r="G307" i="2" s="1"/>
  <c r="F308" i="2"/>
  <c r="E308" i="2"/>
  <c r="E307" i="2" s="1"/>
  <c r="F307" i="2"/>
  <c r="G305" i="2"/>
  <c r="G304" i="2" s="1"/>
  <c r="F305" i="2"/>
  <c r="E305" i="2"/>
  <c r="E304" i="2" s="1"/>
  <c r="F304" i="2"/>
  <c r="G302" i="2"/>
  <c r="G301" i="2" s="1"/>
  <c r="F302" i="2"/>
  <c r="E302" i="2"/>
  <c r="E301" i="2" s="1"/>
  <c r="F301" i="2"/>
  <c r="G299" i="2"/>
  <c r="G298" i="2" s="1"/>
  <c r="F299" i="2"/>
  <c r="E299" i="2"/>
  <c r="E298" i="2" s="1"/>
  <c r="F298" i="2"/>
  <c r="G296" i="2"/>
  <c r="G295" i="2" s="1"/>
  <c r="F296" i="2"/>
  <c r="E296" i="2"/>
  <c r="E295" i="2" s="1"/>
  <c r="F295" i="2"/>
  <c r="G293" i="2"/>
  <c r="G292" i="2" s="1"/>
  <c r="F293" i="2"/>
  <c r="E293" i="2"/>
  <c r="E292" i="2" s="1"/>
  <c r="F292" i="2"/>
  <c r="G290" i="2"/>
  <c r="G289" i="2" s="1"/>
  <c r="F290" i="2"/>
  <c r="E290" i="2"/>
  <c r="E289" i="2" s="1"/>
  <c r="F289" i="2"/>
  <c r="G287" i="2"/>
  <c r="G286" i="2" s="1"/>
  <c r="F287" i="2"/>
  <c r="E287" i="2"/>
  <c r="E286" i="2" s="1"/>
  <c r="F286" i="2"/>
  <c r="G284" i="2"/>
  <c r="G283" i="2" s="1"/>
  <c r="F284" i="2"/>
  <c r="F283" i="2" s="1"/>
  <c r="E284" i="2"/>
  <c r="E283" i="2" s="1"/>
  <c r="G281" i="2"/>
  <c r="G280" i="2" s="1"/>
  <c r="F281" i="2"/>
  <c r="F280" i="2" s="1"/>
  <c r="E281" i="2"/>
  <c r="E280" i="2" s="1"/>
  <c r="G278" i="2"/>
  <c r="G277" i="2" s="1"/>
  <c r="F278" i="2"/>
  <c r="F277" i="2" s="1"/>
  <c r="E278" i="2"/>
  <c r="E277" i="2" s="1"/>
  <c r="G275" i="2"/>
  <c r="G274" i="2" s="1"/>
  <c r="F275" i="2"/>
  <c r="F274" i="2" s="1"/>
  <c r="E275" i="2"/>
  <c r="E274" i="2" s="1"/>
  <c r="G272" i="2"/>
  <c r="G271" i="2" s="1"/>
  <c r="F272" i="2"/>
  <c r="F271" i="2" s="1"/>
  <c r="E272" i="2"/>
  <c r="E271" i="2" s="1"/>
  <c r="G269" i="2"/>
  <c r="G268" i="2" s="1"/>
  <c r="F269" i="2"/>
  <c r="F268" i="2" s="1"/>
  <c r="E269" i="2"/>
  <c r="E268" i="2" s="1"/>
  <c r="G266" i="2"/>
  <c r="G265" i="2" s="1"/>
  <c r="F266" i="2"/>
  <c r="E266" i="2"/>
  <c r="E265" i="2" s="1"/>
  <c r="F265" i="2"/>
  <c r="G263" i="2"/>
  <c r="G262" i="2" s="1"/>
  <c r="F263" i="2"/>
  <c r="F262" i="2" s="1"/>
  <c r="E263" i="2"/>
  <c r="E262" i="2" s="1"/>
  <c r="G260" i="2"/>
  <c r="G259" i="2" s="1"/>
  <c r="F260" i="2"/>
  <c r="F259" i="2" s="1"/>
  <c r="E260" i="2"/>
  <c r="E259" i="2" s="1"/>
  <c r="G257" i="2"/>
  <c r="G256" i="2" s="1"/>
  <c r="F257" i="2"/>
  <c r="F256" i="2" s="1"/>
  <c r="E257" i="2"/>
  <c r="E256" i="2" s="1"/>
  <c r="E255" i="2" l="1"/>
  <c r="G255" i="2"/>
  <c r="G316" i="2"/>
  <c r="F255" i="2"/>
  <c r="E316" i="2"/>
  <c r="F316" i="2"/>
  <c r="F189" i="2" l="1"/>
  <c r="F188" i="2" s="1"/>
  <c r="G189" i="2"/>
  <c r="G188" i="2" s="1"/>
  <c r="E189" i="2"/>
  <c r="E188" i="2" s="1"/>
  <c r="F186" i="2"/>
  <c r="F185" i="2" s="1"/>
  <c r="G186" i="2"/>
  <c r="G185" i="2" s="1"/>
  <c r="E186" i="2"/>
  <c r="E185" i="2" s="1"/>
  <c r="F618" i="2" l="1"/>
  <c r="G230" i="2"/>
  <c r="G229" i="2" s="1"/>
  <c r="G228" i="2" s="1"/>
  <c r="G227" i="2" s="1"/>
  <c r="F230" i="2"/>
  <c r="E230" i="2"/>
  <c r="E229" i="2" s="1"/>
  <c r="E228" i="2" s="1"/>
  <c r="E227" i="2" s="1"/>
  <c r="F229" i="2"/>
  <c r="F228" i="2" s="1"/>
  <c r="F227" i="2" s="1"/>
  <c r="G502" i="2"/>
  <c r="G501" i="2" s="1"/>
  <c r="F502" i="2"/>
  <c r="F501" i="2" s="1"/>
  <c r="E502" i="2"/>
  <c r="E501" i="2" s="1"/>
  <c r="G244" i="2"/>
  <c r="G243" i="2" s="1"/>
  <c r="G242" i="2" s="1"/>
  <c r="G241" i="2" s="1"/>
  <c r="F244" i="2"/>
  <c r="F243" i="2" s="1"/>
  <c r="F242" i="2" s="1"/>
  <c r="F241" i="2" s="1"/>
  <c r="E244" i="2"/>
  <c r="E243" i="2" s="1"/>
  <c r="E242" i="2" s="1"/>
  <c r="E241" i="2" s="1"/>
  <c r="G253" i="2"/>
  <c r="G252" i="2" s="1"/>
  <c r="G251" i="2" s="1"/>
  <c r="F253" i="2"/>
  <c r="F252" i="2" s="1"/>
  <c r="F251" i="2" s="1"/>
  <c r="E253" i="2"/>
  <c r="E252" i="2" s="1"/>
  <c r="E251" i="2" s="1"/>
  <c r="G249" i="2"/>
  <c r="G248" i="2" s="1"/>
  <c r="G247" i="2" s="1"/>
  <c r="F249" i="2"/>
  <c r="E249" i="2"/>
  <c r="E248" i="2" s="1"/>
  <c r="E247" i="2" s="1"/>
  <c r="F248" i="2"/>
  <c r="F247" i="2" s="1"/>
  <c r="G563" i="2"/>
  <c r="G562" i="2" s="1"/>
  <c r="F563" i="2"/>
  <c r="E563" i="2"/>
  <c r="E562" i="2" s="1"/>
  <c r="F562" i="2"/>
  <c r="G560" i="2"/>
  <c r="F560" i="2"/>
  <c r="E560" i="2"/>
  <c r="G558" i="2"/>
  <c r="F558" i="2"/>
  <c r="E558" i="2"/>
  <c r="G556" i="2"/>
  <c r="F556" i="2"/>
  <c r="E556" i="2"/>
  <c r="G552" i="2"/>
  <c r="G551" i="2" s="1"/>
  <c r="F552" i="2"/>
  <c r="F551" i="2" s="1"/>
  <c r="E552" i="2"/>
  <c r="E551" i="2" s="1"/>
  <c r="G595" i="2"/>
  <c r="G594" i="2" s="1"/>
  <c r="F595" i="2"/>
  <c r="E595" i="2"/>
  <c r="E594" i="2" s="1"/>
  <c r="F594" i="2"/>
  <c r="G592" i="2"/>
  <c r="G591" i="2" s="1"/>
  <c r="F592" i="2"/>
  <c r="E592" i="2"/>
  <c r="E591" i="2" s="1"/>
  <c r="F591" i="2"/>
  <c r="G584" i="2"/>
  <c r="G583" i="2" s="1"/>
  <c r="F584" i="2"/>
  <c r="E584" i="2"/>
  <c r="E583" i="2" s="1"/>
  <c r="F583" i="2"/>
  <c r="G664" i="2"/>
  <c r="G663" i="2" s="1"/>
  <c r="G662" i="2" s="1"/>
  <c r="G661" i="2" s="1"/>
  <c r="G660" i="2" s="1"/>
  <c r="G659" i="2" s="1"/>
  <c r="F664" i="2"/>
  <c r="F663" i="2" s="1"/>
  <c r="F662" i="2" s="1"/>
  <c r="F661" i="2" s="1"/>
  <c r="F660" i="2" s="1"/>
  <c r="F659" i="2" s="1"/>
  <c r="E664" i="2"/>
  <c r="E663" i="2" s="1"/>
  <c r="E662" i="2" s="1"/>
  <c r="E661" i="2" s="1"/>
  <c r="E660" i="2" s="1"/>
  <c r="E659" i="2" s="1"/>
  <c r="G95" i="2"/>
  <c r="G94" i="2" s="1"/>
  <c r="F95" i="2"/>
  <c r="F94" i="2" s="1"/>
  <c r="E95" i="2"/>
  <c r="E94" i="2" s="1"/>
  <c r="E246" i="2" l="1"/>
  <c r="G246" i="2"/>
  <c r="F246" i="2"/>
  <c r="F240" i="2" s="1"/>
  <c r="G240" i="2"/>
  <c r="G555" i="2"/>
  <c r="G554" i="2" s="1"/>
  <c r="F555" i="2"/>
  <c r="F554" i="2" s="1"/>
  <c r="E555" i="2"/>
  <c r="E554" i="2" s="1"/>
  <c r="E590" i="2"/>
  <c r="F590" i="2"/>
  <c r="G590" i="2"/>
  <c r="E132" i="2" l="1"/>
  <c r="E131" i="2" s="1"/>
  <c r="E130" i="2" s="1"/>
  <c r="G136" i="2" l="1"/>
  <c r="G135" i="2" s="1"/>
  <c r="G134" i="2" s="1"/>
  <c r="G130" i="2" s="1"/>
  <c r="F136" i="2"/>
  <c r="E136" i="2"/>
  <c r="E135" i="2" s="1"/>
  <c r="E134" i="2" s="1"/>
  <c r="E127" i="2" s="1"/>
  <c r="F135" i="2"/>
  <c r="F134" i="2" s="1"/>
  <c r="F130" i="2" s="1"/>
  <c r="G127" i="2" l="1"/>
  <c r="G129" i="2"/>
  <c r="G128" i="2" s="1"/>
  <c r="F127" i="2"/>
  <c r="F129" i="2"/>
  <c r="F128" i="2" s="1"/>
  <c r="E129" i="2"/>
  <c r="E128" i="2" s="1"/>
  <c r="F125" i="2"/>
  <c r="F124" i="2" s="1"/>
  <c r="F123" i="2" s="1"/>
  <c r="F122" i="2" s="1"/>
  <c r="F121" i="2" s="1"/>
  <c r="F120" i="2" s="1"/>
  <c r="G125" i="2"/>
  <c r="E125" i="2"/>
  <c r="E124" i="2" s="1"/>
  <c r="E123" i="2" s="1"/>
  <c r="E122" i="2" s="1"/>
  <c r="E121" i="2" s="1"/>
  <c r="E120" i="2" s="1"/>
  <c r="G124" i="2"/>
  <c r="G123" i="2" s="1"/>
  <c r="G122" i="2" s="1"/>
  <c r="G121" i="2" s="1"/>
  <c r="G120" i="2" s="1"/>
  <c r="G217" i="2" l="1"/>
  <c r="G216" i="2" s="1"/>
  <c r="F217" i="2"/>
  <c r="F216" i="2" s="1"/>
  <c r="E217" i="2"/>
  <c r="E216" i="2" s="1"/>
  <c r="G214" i="2"/>
  <c r="G213" i="2" s="1"/>
  <c r="F214" i="2"/>
  <c r="E214" i="2"/>
  <c r="E213" i="2" s="1"/>
  <c r="F213" i="2"/>
  <c r="G211" i="2"/>
  <c r="G210" i="2" s="1"/>
  <c r="F211" i="2"/>
  <c r="F210" i="2" s="1"/>
  <c r="E211" i="2"/>
  <c r="E210" i="2" s="1"/>
  <c r="G208" i="2"/>
  <c r="G207" i="2" s="1"/>
  <c r="F208" i="2"/>
  <c r="F207" i="2" s="1"/>
  <c r="E208" i="2"/>
  <c r="E207" i="2" s="1"/>
  <c r="G205" i="2"/>
  <c r="G204" i="2" s="1"/>
  <c r="F205" i="2"/>
  <c r="E205" i="2"/>
  <c r="E204" i="2" s="1"/>
  <c r="F204" i="2"/>
  <c r="G202" i="2"/>
  <c r="G201" i="2" s="1"/>
  <c r="F202" i="2"/>
  <c r="E202" i="2"/>
  <c r="E201" i="2" s="1"/>
  <c r="F201" i="2"/>
  <c r="G198" i="2"/>
  <c r="G197" i="2" s="1"/>
  <c r="F198" i="2"/>
  <c r="F197" i="2" s="1"/>
  <c r="E198" i="2"/>
  <c r="E197" i="2" s="1"/>
  <c r="G195" i="2"/>
  <c r="G194" i="2" s="1"/>
  <c r="F195" i="2"/>
  <c r="F194" i="2" s="1"/>
  <c r="E195" i="2"/>
  <c r="E194" i="2" s="1"/>
  <c r="G192" i="2"/>
  <c r="G191" i="2" s="1"/>
  <c r="F192" i="2"/>
  <c r="F191" i="2" s="1"/>
  <c r="E192" i="2"/>
  <c r="E191" i="2" s="1"/>
  <c r="G183" i="2"/>
  <c r="G182" i="2" s="1"/>
  <c r="F183" i="2"/>
  <c r="F182" i="2" s="1"/>
  <c r="E183" i="2"/>
  <c r="E182" i="2" s="1"/>
  <c r="G180" i="2"/>
  <c r="G179" i="2" s="1"/>
  <c r="F180" i="2"/>
  <c r="F179" i="2" s="1"/>
  <c r="E180" i="2"/>
  <c r="E179" i="2" s="1"/>
  <c r="G177" i="2"/>
  <c r="G176" i="2" s="1"/>
  <c r="F177" i="2"/>
  <c r="F176" i="2" s="1"/>
  <c r="E177" i="2"/>
  <c r="E176" i="2" s="1"/>
  <c r="G170" i="2"/>
  <c r="G169" i="2" s="1"/>
  <c r="F170" i="2"/>
  <c r="F169" i="2" s="1"/>
  <c r="E170" i="2"/>
  <c r="E169" i="2" s="1"/>
  <c r="G167" i="2"/>
  <c r="G166" i="2" s="1"/>
  <c r="F167" i="2"/>
  <c r="F166" i="2" s="1"/>
  <c r="E167" i="2"/>
  <c r="E166" i="2" s="1"/>
  <c r="G164" i="2"/>
  <c r="G163" i="2" s="1"/>
  <c r="F164" i="2"/>
  <c r="F163" i="2" s="1"/>
  <c r="E164" i="2"/>
  <c r="E163" i="2" s="1"/>
  <c r="G161" i="2"/>
  <c r="G160" i="2" s="1"/>
  <c r="F161" i="2"/>
  <c r="E161" i="2"/>
  <c r="E160" i="2" s="1"/>
  <c r="F160" i="2"/>
  <c r="G158" i="2"/>
  <c r="G157" i="2" s="1"/>
  <c r="F158" i="2"/>
  <c r="F157" i="2" s="1"/>
  <c r="E158" i="2"/>
  <c r="E157" i="2" s="1"/>
  <c r="G533" i="2"/>
  <c r="F533" i="2"/>
  <c r="E533" i="2"/>
  <c r="G531" i="2"/>
  <c r="F531" i="2"/>
  <c r="E531" i="2"/>
  <c r="G529" i="2"/>
  <c r="F529" i="2"/>
  <c r="E529" i="2"/>
  <c r="F200" i="2" l="1"/>
  <c r="E200" i="2"/>
  <c r="G200" i="2"/>
  <c r="G528" i="2"/>
  <c r="E528" i="2"/>
  <c r="F528" i="2"/>
  <c r="F527" i="2" l="1"/>
  <c r="F526" i="2" s="1"/>
  <c r="G527" i="2"/>
  <c r="G526" i="2" s="1"/>
  <c r="E527" i="2"/>
  <c r="E526" i="2" s="1"/>
  <c r="G499" i="2"/>
  <c r="F499" i="2"/>
  <c r="F498" i="2" s="1"/>
  <c r="E499" i="2"/>
  <c r="E498" i="2" s="1"/>
  <c r="G494" i="2"/>
  <c r="G493" i="2" s="1"/>
  <c r="G492" i="2" s="1"/>
  <c r="F494" i="2"/>
  <c r="E494" i="2"/>
  <c r="E493" i="2" s="1"/>
  <c r="E492" i="2" s="1"/>
  <c r="F493" i="2"/>
  <c r="F492" i="2" s="1"/>
  <c r="G92" i="2"/>
  <c r="G91" i="2" s="1"/>
  <c r="F92" i="2"/>
  <c r="F91" i="2" s="1"/>
  <c r="E92" i="2"/>
  <c r="E91" i="2" s="1"/>
  <c r="G490" i="2"/>
  <c r="G489" i="2" s="1"/>
  <c r="F490" i="2"/>
  <c r="F489" i="2" s="1"/>
  <c r="E490" i="2"/>
  <c r="E489" i="2" s="1"/>
  <c r="G487" i="2"/>
  <c r="F487" i="2"/>
  <c r="E487" i="2"/>
  <c r="G485" i="2"/>
  <c r="F485" i="2"/>
  <c r="E485" i="2"/>
  <c r="G483" i="2"/>
  <c r="F483" i="2"/>
  <c r="E483" i="2"/>
  <c r="F497" i="2" l="1"/>
  <c r="F496" i="2" s="1"/>
  <c r="G498" i="2"/>
  <c r="E496" i="2"/>
  <c r="G482" i="2"/>
  <c r="G481" i="2" s="1"/>
  <c r="G480" i="2" s="1"/>
  <c r="E482" i="2"/>
  <c r="E481" i="2" s="1"/>
  <c r="E480" i="2" s="1"/>
  <c r="E479" i="2" s="1"/>
  <c r="F482" i="2"/>
  <c r="F481" i="2" s="1"/>
  <c r="F480" i="2" s="1"/>
  <c r="E469" i="2"/>
  <c r="E468" i="2" s="1"/>
  <c r="E467" i="2" s="1"/>
  <c r="F469" i="2"/>
  <c r="F468" i="2" s="1"/>
  <c r="F467" i="2" s="1"/>
  <c r="G469" i="2"/>
  <c r="G468" i="2" s="1"/>
  <c r="G467" i="2" s="1"/>
  <c r="G465" i="2"/>
  <c r="G464" i="2" s="1"/>
  <c r="G463" i="2" s="1"/>
  <c r="F465" i="2"/>
  <c r="F464" i="2" s="1"/>
  <c r="F463" i="2" s="1"/>
  <c r="E465" i="2"/>
  <c r="E464" i="2" s="1"/>
  <c r="E463" i="2" s="1"/>
  <c r="G497" i="2" l="1"/>
  <c r="G496" i="2" s="1"/>
  <c r="G479" i="2" s="1"/>
  <c r="F479" i="2"/>
  <c r="G423" i="2"/>
  <c r="F423" i="2"/>
  <c r="E423" i="2"/>
  <c r="E63" i="2" l="1"/>
  <c r="E61" i="2"/>
  <c r="E29" i="2"/>
  <c r="E28" i="2" s="1"/>
  <c r="E26" i="2"/>
  <c r="E24" i="2"/>
  <c r="E657" i="2"/>
  <c r="E656" i="2" s="1"/>
  <c r="E655" i="2" s="1"/>
  <c r="E654" i="2" s="1"/>
  <c r="E653" i="2" s="1"/>
  <c r="E652" i="2" s="1"/>
  <c r="E650" i="2"/>
  <c r="E649" i="2" s="1"/>
  <c r="E647" i="2"/>
  <c r="E646" i="2" s="1"/>
  <c r="E644" i="2"/>
  <c r="E643" i="2" s="1"/>
  <c r="E640" i="2"/>
  <c r="E638" i="2"/>
  <c r="E636" i="2"/>
  <c r="E629" i="2"/>
  <c r="E627" i="2"/>
  <c r="E624" i="2"/>
  <c r="E622" i="2"/>
  <c r="E618" i="2"/>
  <c r="E616" i="2"/>
  <c r="E613" i="2"/>
  <c r="E612" i="2" s="1"/>
  <c r="E602" i="2"/>
  <c r="E601" i="2" s="1"/>
  <c r="E600" i="2" s="1"/>
  <c r="E599" i="2" s="1"/>
  <c r="E598" i="2" s="1"/>
  <c r="E608" i="2"/>
  <c r="E607" i="2" s="1"/>
  <c r="E606" i="2" s="1"/>
  <c r="E605" i="2" s="1"/>
  <c r="E549" i="2"/>
  <c r="E547" i="2"/>
  <c r="E545" i="2"/>
  <c r="E588" i="2"/>
  <c r="E587" i="2" s="1"/>
  <c r="E586" i="2" s="1"/>
  <c r="E581" i="2"/>
  <c r="E580" i="2" s="1"/>
  <c r="E578" i="2"/>
  <c r="E577" i="2" s="1"/>
  <c r="E574" i="2"/>
  <c r="E573" i="2" s="1"/>
  <c r="E571" i="2"/>
  <c r="E570" i="2" s="1"/>
  <c r="E567" i="2"/>
  <c r="E566" i="2" s="1"/>
  <c r="E565" i="2" s="1"/>
  <c r="E538" i="2"/>
  <c r="E536" i="2"/>
  <c r="E523" i="2"/>
  <c r="E522" i="2" s="1"/>
  <c r="E521" i="2" s="1"/>
  <c r="E519" i="2"/>
  <c r="E518" i="2" s="1"/>
  <c r="E516" i="2"/>
  <c r="E515" i="2" s="1"/>
  <c r="E513" i="2"/>
  <c r="E512" i="2" s="1"/>
  <c r="E510" i="2"/>
  <c r="E508" i="2"/>
  <c r="E454" i="2"/>
  <c r="E453" i="2" s="1"/>
  <c r="E451" i="2"/>
  <c r="E450" i="2" s="1"/>
  <c r="E440" i="2"/>
  <c r="E438" i="2"/>
  <c r="E436" i="2"/>
  <c r="E448" i="2"/>
  <c r="E447" i="2" s="1"/>
  <c r="E433" i="2"/>
  <c r="E431" i="2"/>
  <c r="E429" i="2"/>
  <c r="E445" i="2"/>
  <c r="E443" i="2"/>
  <c r="E477" i="2"/>
  <c r="E475" i="2"/>
  <c r="E473" i="2"/>
  <c r="E461" i="2"/>
  <c r="E460" i="2" s="1"/>
  <c r="E458" i="2"/>
  <c r="E457" i="2" s="1"/>
  <c r="E421" i="2"/>
  <c r="E419" i="2"/>
  <c r="E413" i="2"/>
  <c r="E411" i="2"/>
  <c r="E409" i="2"/>
  <c r="E416" i="2"/>
  <c r="E415" i="2" s="1"/>
  <c r="E402" i="2"/>
  <c r="E400" i="2"/>
  <c r="E238" i="2"/>
  <c r="E237" i="2" s="1"/>
  <c r="E235" i="2"/>
  <c r="E234" i="2" s="1"/>
  <c r="E224" i="2"/>
  <c r="E223" i="2" s="1"/>
  <c r="E222" i="2" s="1"/>
  <c r="E221" i="2" s="1"/>
  <c r="E220" i="2" s="1"/>
  <c r="E174" i="2"/>
  <c r="E173" i="2" s="1"/>
  <c r="E172" i="2" s="1"/>
  <c r="E155" i="2"/>
  <c r="E154" i="2" s="1"/>
  <c r="E153" i="2" s="1"/>
  <c r="E149" i="2"/>
  <c r="E148" i="2" s="1"/>
  <c r="E147" i="2" s="1"/>
  <c r="E146" i="2" s="1"/>
  <c r="E145" i="2" s="1"/>
  <c r="E143" i="2"/>
  <c r="E142" i="2" s="1"/>
  <c r="E141" i="2" s="1"/>
  <c r="E140" i="2" s="1"/>
  <c r="E139" i="2" s="1"/>
  <c r="E118" i="2"/>
  <c r="E117" i="2" s="1"/>
  <c r="E115" i="2"/>
  <c r="E113" i="2"/>
  <c r="E110" i="2"/>
  <c r="E108" i="2"/>
  <c r="E105" i="2"/>
  <c r="E103" i="2"/>
  <c r="E100" i="2"/>
  <c r="E98" i="2"/>
  <c r="E89" i="2"/>
  <c r="E87" i="2"/>
  <c r="E85" i="2"/>
  <c r="E82" i="2"/>
  <c r="E80" i="2"/>
  <c r="E75" i="2"/>
  <c r="E74" i="2" s="1"/>
  <c r="E73" i="2" s="1"/>
  <c r="E72" i="2" s="1"/>
  <c r="E69" i="2"/>
  <c r="E68" i="2" s="1"/>
  <c r="E67" i="2" s="1"/>
  <c r="E66" i="2" s="1"/>
  <c r="E65" i="2" s="1"/>
  <c r="E58" i="2"/>
  <c r="E56" i="2"/>
  <c r="E50" i="2"/>
  <c r="E49" i="2" s="1"/>
  <c r="E48" i="2" s="1"/>
  <c r="E47" i="2" s="1"/>
  <c r="E46" i="2" s="1"/>
  <c r="E44" i="2"/>
  <c r="E42" i="2"/>
  <c r="E39" i="2"/>
  <c r="E37" i="2"/>
  <c r="E35" i="2"/>
  <c r="E18" i="2"/>
  <c r="E17" i="2" s="1"/>
  <c r="E16" i="2" s="1"/>
  <c r="E15" i="2" s="1"/>
  <c r="E14" i="2" s="1"/>
  <c r="F63" i="2"/>
  <c r="F61" i="2"/>
  <c r="F29" i="2"/>
  <c r="F28" i="2" s="1"/>
  <c r="F26" i="2"/>
  <c r="F24" i="2"/>
  <c r="F657" i="2"/>
  <c r="F656" i="2" s="1"/>
  <c r="F655" i="2" s="1"/>
  <c r="F654" i="2" s="1"/>
  <c r="F653" i="2" s="1"/>
  <c r="F652" i="2" s="1"/>
  <c r="F650" i="2"/>
  <c r="F649" i="2" s="1"/>
  <c r="F647" i="2"/>
  <c r="F646" i="2" s="1"/>
  <c r="F644" i="2"/>
  <c r="F643" i="2" s="1"/>
  <c r="F640" i="2"/>
  <c r="F638" i="2"/>
  <c r="F636" i="2"/>
  <c r="F629" i="2"/>
  <c r="F627" i="2"/>
  <c r="F624" i="2"/>
  <c r="F622" i="2"/>
  <c r="F616" i="2"/>
  <c r="F613" i="2"/>
  <c r="F612" i="2" s="1"/>
  <c r="F602" i="2"/>
  <c r="F601" i="2" s="1"/>
  <c r="F600" i="2" s="1"/>
  <c r="F599" i="2" s="1"/>
  <c r="F598" i="2" s="1"/>
  <c r="F608" i="2"/>
  <c r="F607" i="2" s="1"/>
  <c r="F606" i="2" s="1"/>
  <c r="F605" i="2" s="1"/>
  <c r="F549" i="2"/>
  <c r="F547" i="2"/>
  <c r="F545" i="2"/>
  <c r="F588" i="2"/>
  <c r="F587" i="2" s="1"/>
  <c r="F586" i="2" s="1"/>
  <c r="F581" i="2"/>
  <c r="F580" i="2" s="1"/>
  <c r="F578" i="2"/>
  <c r="F577" i="2" s="1"/>
  <c r="F574" i="2"/>
  <c r="F573" i="2" s="1"/>
  <c r="F571" i="2"/>
  <c r="F570" i="2" s="1"/>
  <c r="F567" i="2"/>
  <c r="F566" i="2" s="1"/>
  <c r="F565" i="2" s="1"/>
  <c r="F538" i="2"/>
  <c r="F536" i="2"/>
  <c r="F523" i="2"/>
  <c r="F522" i="2" s="1"/>
  <c r="F521" i="2" s="1"/>
  <c r="F519" i="2"/>
  <c r="F518" i="2" s="1"/>
  <c r="F516" i="2"/>
  <c r="F515" i="2" s="1"/>
  <c r="F513" i="2"/>
  <c r="F512" i="2" s="1"/>
  <c r="F510" i="2"/>
  <c r="F508" i="2"/>
  <c r="F454" i="2"/>
  <c r="F453" i="2" s="1"/>
  <c r="F451" i="2"/>
  <c r="F450" i="2" s="1"/>
  <c r="F440" i="2"/>
  <c r="F438" i="2"/>
  <c r="F436" i="2"/>
  <c r="F448" i="2"/>
  <c r="F447" i="2" s="1"/>
  <c r="F433" i="2"/>
  <c r="F431" i="2"/>
  <c r="F429" i="2"/>
  <c r="F445" i="2"/>
  <c r="F443" i="2"/>
  <c r="F477" i="2"/>
  <c r="F475" i="2"/>
  <c r="F473" i="2"/>
  <c r="F461" i="2"/>
  <c r="F460" i="2" s="1"/>
  <c r="F458" i="2"/>
  <c r="F457" i="2" s="1"/>
  <c r="F421" i="2"/>
  <c r="F419" i="2"/>
  <c r="F413" i="2"/>
  <c r="F411" i="2"/>
  <c r="F409" i="2"/>
  <c r="F416" i="2"/>
  <c r="F415" i="2" s="1"/>
  <c r="F402" i="2"/>
  <c r="F400" i="2"/>
  <c r="F238" i="2"/>
  <c r="F237" i="2" s="1"/>
  <c r="F235" i="2"/>
  <c r="F234" i="2" s="1"/>
  <c r="F224" i="2"/>
  <c r="F223" i="2" s="1"/>
  <c r="F222" i="2" s="1"/>
  <c r="F221" i="2" s="1"/>
  <c r="F220" i="2" s="1"/>
  <c r="F174" i="2"/>
  <c r="F173" i="2" s="1"/>
  <c r="F172" i="2" s="1"/>
  <c r="F155" i="2"/>
  <c r="F154" i="2" s="1"/>
  <c r="F153" i="2" s="1"/>
  <c r="F149" i="2"/>
  <c r="F148" i="2" s="1"/>
  <c r="F147" i="2" s="1"/>
  <c r="F146" i="2" s="1"/>
  <c r="F145" i="2" s="1"/>
  <c r="F143" i="2"/>
  <c r="F142" i="2" s="1"/>
  <c r="F141" i="2" s="1"/>
  <c r="F140" i="2" s="1"/>
  <c r="F139" i="2" s="1"/>
  <c r="F118" i="2"/>
  <c r="F117" i="2" s="1"/>
  <c r="F115" i="2"/>
  <c r="F113" i="2"/>
  <c r="F110" i="2"/>
  <c r="F108" i="2"/>
  <c r="F105" i="2"/>
  <c r="F103" i="2"/>
  <c r="F100" i="2"/>
  <c r="F98" i="2"/>
  <c r="F89" i="2"/>
  <c r="F87" i="2"/>
  <c r="F85" i="2"/>
  <c r="F82" i="2"/>
  <c r="F80" i="2"/>
  <c r="F75" i="2"/>
  <c r="F74" i="2" s="1"/>
  <c r="F73" i="2" s="1"/>
  <c r="F72" i="2" s="1"/>
  <c r="F69" i="2"/>
  <c r="F68" i="2" s="1"/>
  <c r="F67" i="2" s="1"/>
  <c r="F66" i="2" s="1"/>
  <c r="F65" i="2" s="1"/>
  <c r="F58" i="2"/>
  <c r="F56" i="2"/>
  <c r="F50" i="2"/>
  <c r="F49" i="2" s="1"/>
  <c r="F48" i="2" s="1"/>
  <c r="F47" i="2" s="1"/>
  <c r="F46" i="2" s="1"/>
  <c r="F44" i="2"/>
  <c r="F42" i="2"/>
  <c r="F39" i="2"/>
  <c r="F37" i="2"/>
  <c r="F35" i="2"/>
  <c r="F18" i="2"/>
  <c r="F17" i="2" s="1"/>
  <c r="F16" i="2" s="1"/>
  <c r="F15" i="2" s="1"/>
  <c r="F14" i="2" s="1"/>
  <c r="E576" i="2" l="1"/>
  <c r="E642" i="2"/>
  <c r="F576" i="2"/>
  <c r="E621" i="2"/>
  <c r="F642" i="2"/>
  <c r="E544" i="2"/>
  <c r="E543" i="2" s="1"/>
  <c r="F544" i="2"/>
  <c r="F543" i="2" s="1"/>
  <c r="E152" i="2"/>
  <c r="E151" i="2" s="1"/>
  <c r="E138" i="2" s="1"/>
  <c r="F152" i="2"/>
  <c r="F151" i="2" s="1"/>
  <c r="F138" i="2" s="1"/>
  <c r="E472" i="2"/>
  <c r="E471" i="2" s="1"/>
  <c r="F456" i="2"/>
  <c r="F472" i="2"/>
  <c r="F471" i="2" s="1"/>
  <c r="E456" i="2"/>
  <c r="E107" i="2"/>
  <c r="F418" i="2"/>
  <c r="F442" i="2"/>
  <c r="F233" i="2"/>
  <c r="F232" i="2" s="1"/>
  <c r="F226" i="2" s="1"/>
  <c r="F635" i="2"/>
  <c r="F634" i="2" s="1"/>
  <c r="E79" i="2"/>
  <c r="E84" i="2"/>
  <c r="E102" i="2"/>
  <c r="E112" i="2"/>
  <c r="F84" i="2"/>
  <c r="F102" i="2"/>
  <c r="F112" i="2"/>
  <c r="F399" i="2"/>
  <c r="F398" i="2" s="1"/>
  <c r="E635" i="2"/>
  <c r="E634" i="2" s="1"/>
  <c r="E97" i="2"/>
  <c r="E626" i="2"/>
  <c r="F55" i="2"/>
  <c r="F79" i="2"/>
  <c r="F97" i="2"/>
  <c r="F107" i="2"/>
  <c r="E34" i="2"/>
  <c r="E233" i="2"/>
  <c r="E232" i="2" s="1"/>
  <c r="E226" i="2" s="1"/>
  <c r="F41" i="2"/>
  <c r="F408" i="2"/>
  <c r="F569" i="2"/>
  <c r="F621" i="2"/>
  <c r="F626" i="2"/>
  <c r="E41" i="2"/>
  <c r="E55" i="2"/>
  <c r="E399" i="2"/>
  <c r="E398" i="2" s="1"/>
  <c r="E408" i="2"/>
  <c r="E442" i="2"/>
  <c r="E428" i="2"/>
  <c r="E435" i="2"/>
  <c r="E507" i="2"/>
  <c r="E506" i="2" s="1"/>
  <c r="E569" i="2"/>
  <c r="E23" i="2"/>
  <c r="E22" i="2" s="1"/>
  <c r="E21" i="2" s="1"/>
  <c r="F34" i="2"/>
  <c r="F428" i="2"/>
  <c r="F435" i="2"/>
  <c r="F507" i="2"/>
  <c r="F506" i="2" s="1"/>
  <c r="F505" i="2" s="1"/>
  <c r="F535" i="2"/>
  <c r="F525" i="2" s="1"/>
  <c r="F615" i="2"/>
  <c r="F23" i="2"/>
  <c r="F60" i="2"/>
  <c r="E418" i="2"/>
  <c r="E535" i="2"/>
  <c r="E525" i="2" s="1"/>
  <c r="E615" i="2"/>
  <c r="E60" i="2"/>
  <c r="G18" i="2"/>
  <c r="G17" i="2" s="1"/>
  <c r="G16" i="2" s="1"/>
  <c r="G15" i="2" s="1"/>
  <c r="G14" i="2" s="1"/>
  <c r="G35" i="2"/>
  <c r="G37" i="2"/>
  <c r="G39" i="2"/>
  <c r="G42" i="2"/>
  <c r="G44" i="2"/>
  <c r="G50" i="2"/>
  <c r="G49" i="2" s="1"/>
  <c r="G48" i="2" s="1"/>
  <c r="G47" i="2" s="1"/>
  <c r="G46" i="2" s="1"/>
  <c r="G56" i="2"/>
  <c r="G58" i="2"/>
  <c r="G69" i="2"/>
  <c r="G68" i="2" s="1"/>
  <c r="G67" i="2" s="1"/>
  <c r="G66" i="2" s="1"/>
  <c r="G65" i="2" s="1"/>
  <c r="G75" i="2"/>
  <c r="G74" i="2" s="1"/>
  <c r="G73" i="2" s="1"/>
  <c r="G72" i="2" s="1"/>
  <c r="G80" i="2"/>
  <c r="G82" i="2"/>
  <c r="G85" i="2"/>
  <c r="G87" i="2"/>
  <c r="G89" i="2"/>
  <c r="G98" i="2"/>
  <c r="G100" i="2"/>
  <c r="G103" i="2"/>
  <c r="G105" i="2"/>
  <c r="G108" i="2"/>
  <c r="G110" i="2"/>
  <c r="G113" i="2"/>
  <c r="G115" i="2"/>
  <c r="G118" i="2"/>
  <c r="G117" i="2" s="1"/>
  <c r="G143" i="2"/>
  <c r="G142" i="2" s="1"/>
  <c r="G141" i="2" s="1"/>
  <c r="G140" i="2" s="1"/>
  <c r="G139" i="2" s="1"/>
  <c r="G149" i="2"/>
  <c r="G148" i="2" s="1"/>
  <c r="G147" i="2" s="1"/>
  <c r="G146" i="2" s="1"/>
  <c r="G145" i="2" s="1"/>
  <c r="G155" i="2"/>
  <c r="G154" i="2" s="1"/>
  <c r="G153" i="2" s="1"/>
  <c r="G174" i="2"/>
  <c r="G173" i="2" s="1"/>
  <c r="G172" i="2" s="1"/>
  <c r="G224" i="2"/>
  <c r="G223" i="2" s="1"/>
  <c r="G222" i="2" s="1"/>
  <c r="G221" i="2" s="1"/>
  <c r="G220" i="2" s="1"/>
  <c r="G235" i="2"/>
  <c r="G234" i="2" s="1"/>
  <c r="G238" i="2"/>
  <c r="G237" i="2" s="1"/>
  <c r="G400" i="2"/>
  <c r="G402" i="2"/>
  <c r="G416" i="2"/>
  <c r="G415" i="2" s="1"/>
  <c r="G409" i="2"/>
  <c r="G411" i="2"/>
  <c r="G413" i="2"/>
  <c r="G419" i="2"/>
  <c r="G421" i="2"/>
  <c r="G458" i="2"/>
  <c r="G457" i="2" s="1"/>
  <c r="G461" i="2"/>
  <c r="G460" i="2" s="1"/>
  <c r="G473" i="2"/>
  <c r="G475" i="2"/>
  <c r="G477" i="2"/>
  <c r="G443" i="2"/>
  <c r="G445" i="2"/>
  <c r="G429" i="2"/>
  <c r="G431" i="2"/>
  <c r="G433" i="2"/>
  <c r="G448" i="2"/>
  <c r="G447" i="2" s="1"/>
  <c r="G436" i="2"/>
  <c r="G438" i="2"/>
  <c r="G440" i="2"/>
  <c r="G451" i="2"/>
  <c r="G450" i="2" s="1"/>
  <c r="G454" i="2"/>
  <c r="G453" i="2" s="1"/>
  <c r="G508" i="2"/>
  <c r="G510" i="2"/>
  <c r="G513" i="2"/>
  <c r="G512" i="2" s="1"/>
  <c r="G516" i="2"/>
  <c r="G515" i="2" s="1"/>
  <c r="G519" i="2"/>
  <c r="G518" i="2" s="1"/>
  <c r="G523" i="2"/>
  <c r="G522" i="2" s="1"/>
  <c r="G521" i="2" s="1"/>
  <c r="G536" i="2"/>
  <c r="G538" i="2"/>
  <c r="G567" i="2"/>
  <c r="G566" i="2" s="1"/>
  <c r="G565" i="2" s="1"/>
  <c r="G571" i="2"/>
  <c r="G570" i="2" s="1"/>
  <c r="G574" i="2"/>
  <c r="G573" i="2" s="1"/>
  <c r="G578" i="2"/>
  <c r="G577" i="2" s="1"/>
  <c r="G581" i="2"/>
  <c r="G580" i="2" s="1"/>
  <c r="G588" i="2"/>
  <c r="G587" i="2" s="1"/>
  <c r="G586" i="2" s="1"/>
  <c r="G545" i="2"/>
  <c r="G547" i="2"/>
  <c r="G549" i="2"/>
  <c r="G608" i="2"/>
  <c r="G607" i="2" s="1"/>
  <c r="G606" i="2" s="1"/>
  <c r="G605" i="2" s="1"/>
  <c r="G602" i="2"/>
  <c r="G601" i="2" s="1"/>
  <c r="G600" i="2" s="1"/>
  <c r="G599" i="2" s="1"/>
  <c r="G598" i="2" s="1"/>
  <c r="G613" i="2"/>
  <c r="G612" i="2" s="1"/>
  <c r="G616" i="2"/>
  <c r="G618" i="2"/>
  <c r="G622" i="2"/>
  <c r="G624" i="2"/>
  <c r="G627" i="2"/>
  <c r="G629" i="2"/>
  <c r="G636" i="2"/>
  <c r="G638" i="2"/>
  <c r="G640" i="2"/>
  <c r="G644" i="2"/>
  <c r="G643" i="2" s="1"/>
  <c r="G647" i="2"/>
  <c r="G646" i="2" s="1"/>
  <c r="G650" i="2"/>
  <c r="G649" i="2" s="1"/>
  <c r="G657" i="2"/>
  <c r="G656" i="2" s="1"/>
  <c r="G655" i="2" s="1"/>
  <c r="G654" i="2" s="1"/>
  <c r="G653" i="2" s="1"/>
  <c r="G652" i="2" s="1"/>
  <c r="G24" i="2"/>
  <c r="G26" i="2"/>
  <c r="G29" i="2"/>
  <c r="G28" i="2" s="1"/>
  <c r="G61" i="2"/>
  <c r="G63" i="2"/>
  <c r="F397" i="2" l="1"/>
  <c r="F396" i="2" s="1"/>
  <c r="E397" i="2"/>
  <c r="E396" i="2" s="1"/>
  <c r="E54" i="2"/>
  <c r="E53" i="2" s="1"/>
  <c r="E52" i="2" s="1"/>
  <c r="F54" i="2"/>
  <c r="F53" i="2" s="1"/>
  <c r="F52" i="2" s="1"/>
  <c r="E633" i="2"/>
  <c r="E632" i="2" s="1"/>
  <c r="E631" i="2" s="1"/>
  <c r="F22" i="2"/>
  <c r="F21" i="2" s="1"/>
  <c r="F20" i="2" s="1"/>
  <c r="F219" i="2"/>
  <c r="G576" i="2"/>
  <c r="F611" i="2"/>
  <c r="F610" i="2" s="1"/>
  <c r="F427" i="2"/>
  <c r="F426" i="2" s="1"/>
  <c r="F425" i="2" s="1"/>
  <c r="F633" i="2"/>
  <c r="F632" i="2" s="1"/>
  <c r="F631" i="2" s="1"/>
  <c r="E611" i="2"/>
  <c r="E610" i="2" s="1"/>
  <c r="E20" i="2"/>
  <c r="G642" i="2"/>
  <c r="F542" i="2"/>
  <c r="F541" i="2" s="1"/>
  <c r="E542" i="2"/>
  <c r="E541" i="2" s="1"/>
  <c r="G544" i="2"/>
  <c r="G543" i="2" s="1"/>
  <c r="F78" i="2"/>
  <c r="F77" i="2" s="1"/>
  <c r="F71" i="2" s="1"/>
  <c r="E78" i="2"/>
  <c r="E77" i="2" s="1"/>
  <c r="E71" i="2" s="1"/>
  <c r="G152" i="2"/>
  <c r="G151" i="2" s="1"/>
  <c r="G138" i="2" s="1"/>
  <c r="F504" i="2"/>
  <c r="E505" i="2"/>
  <c r="E504" i="2" s="1"/>
  <c r="G472" i="2"/>
  <c r="G471" i="2" s="1"/>
  <c r="G456" i="2"/>
  <c r="E427" i="2"/>
  <c r="F407" i="2"/>
  <c r="F406" i="2" s="1"/>
  <c r="F405" i="2" s="1"/>
  <c r="F33" i="2"/>
  <c r="F32" i="2" s="1"/>
  <c r="F31" i="2" s="1"/>
  <c r="E33" i="2"/>
  <c r="E32" i="2" s="1"/>
  <c r="E31" i="2" s="1"/>
  <c r="E407" i="2"/>
  <c r="E406" i="2" s="1"/>
  <c r="E405" i="2" s="1"/>
  <c r="G102" i="2"/>
  <c r="G79" i="2"/>
  <c r="G621" i="2"/>
  <c r="G507" i="2"/>
  <c r="G506" i="2" s="1"/>
  <c r="G41" i="2"/>
  <c r="G23" i="2"/>
  <c r="G233" i="2"/>
  <c r="G232" i="2" s="1"/>
  <c r="G226" i="2" s="1"/>
  <c r="G55" i="2"/>
  <c r="G569" i="2"/>
  <c r="G435" i="2"/>
  <c r="G428" i="2"/>
  <c r="G60" i="2"/>
  <c r="G635" i="2"/>
  <c r="G634" i="2" s="1"/>
  <c r="G626" i="2"/>
  <c r="G615" i="2"/>
  <c r="G535" i="2"/>
  <c r="G525" i="2" s="1"/>
  <c r="G442" i="2"/>
  <c r="G399" i="2"/>
  <c r="G398" i="2" s="1"/>
  <c r="G112" i="2"/>
  <c r="G107" i="2"/>
  <c r="G97" i="2"/>
  <c r="G408" i="2"/>
  <c r="G84" i="2"/>
  <c r="G418" i="2"/>
  <c r="G34" i="2"/>
  <c r="G397" i="2" l="1"/>
  <c r="G396" i="2" s="1"/>
  <c r="G219" i="2" s="1"/>
  <c r="F13" i="2"/>
  <c r="E13" i="2"/>
  <c r="G54" i="2"/>
  <c r="G53" i="2" s="1"/>
  <c r="G52" i="2" s="1"/>
  <c r="G22" i="2"/>
  <c r="G21" i="2" s="1"/>
  <c r="G20" i="2" s="1"/>
  <c r="F404" i="2"/>
  <c r="G633" i="2"/>
  <c r="G632" i="2" s="1"/>
  <c r="G631" i="2" s="1"/>
  <c r="G611" i="2"/>
  <c r="G610" i="2" s="1"/>
  <c r="G427" i="2"/>
  <c r="G426" i="2" s="1"/>
  <c r="G425" i="2" s="1"/>
  <c r="G542" i="2"/>
  <c r="G541" i="2" s="1"/>
  <c r="G78" i="2"/>
  <c r="G77" i="2" s="1"/>
  <c r="G71" i="2" s="1"/>
  <c r="F604" i="2"/>
  <c r="F597" i="2" s="1"/>
  <c r="E604" i="2"/>
  <c r="E597" i="2" s="1"/>
  <c r="G505" i="2"/>
  <c r="G504" i="2" s="1"/>
  <c r="E426" i="2"/>
  <c r="E425" i="2" s="1"/>
  <c r="E404" i="2" s="1"/>
  <c r="F540" i="2"/>
  <c r="G33" i="2"/>
  <c r="G32" i="2" s="1"/>
  <c r="G31" i="2" s="1"/>
  <c r="E540" i="2"/>
  <c r="G407" i="2"/>
  <c r="G406" i="2" s="1"/>
  <c r="G405" i="2" s="1"/>
  <c r="G13" i="2" l="1"/>
  <c r="F666" i="2"/>
  <c r="G604" i="2"/>
  <c r="G597" i="2" s="1"/>
  <c r="G404" i="2"/>
  <c r="G540" i="2"/>
  <c r="G666" i="2" l="1"/>
  <c r="E240" i="2"/>
  <c r="E219" i="2" s="1"/>
  <c r="E666" i="2" s="1"/>
</calcChain>
</file>

<file path=xl/sharedStrings.xml><?xml version="1.0" encoding="utf-8"?>
<sst xmlns="http://schemas.openxmlformats.org/spreadsheetml/2006/main" count="2313" uniqueCount="427">
  <si>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</si>
  <si>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</si>
  <si>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</si>
  <si>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</si>
  <si>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</si>
  <si>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</si>
  <si>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</si>
  <si>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</si>
  <si>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</si>
  <si>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</si>
  <si>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</si>
  <si>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</si>
  <si>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</si>
  <si>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</si>
  <si>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</si>
  <si>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</si>
  <si>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</si>
  <si>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</si>
  <si>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</si>
  <si>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</si>
  <si>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</si>
  <si>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</si>
  <si>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</si>
  <si>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</si>
  <si>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</si>
  <si>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</si>
  <si>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</si>
  <si>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</si>
  <si>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</si>
  <si>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</si>
  <si>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</si>
  <si>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</si>
  <si>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</si>
  <si>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</si>
  <si>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</si>
  <si>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</si>
  <si>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</si>
  <si>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</si>
  <si>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</si>
  <si>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</si>
  <si>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</si>
  <si>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</si>
  <si>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</si>
  <si>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</si>
  <si>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</si>
  <si>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</si>
  <si>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</si>
  <si>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</si>
  <si>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</si>
  <si>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</si>
  <si>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</si>
  <si>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>9999902010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</si>
  <si>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</si>
  <si>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</si>
  <si>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</si>
  <si>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</si>
  <si>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</si>
  <si>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</si>
  <si>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</si>
  <si>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>9999959300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</si>
  <si>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</si>
  <si>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</si>
  <si>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НАЦИОНАЛЬНАЯ БЕЗОПАСНОСТЬ И ПРАВООХРАНИТЕЛЬНАЯ ДЕЯТЕЛЬНОСТЬ</t>
  </si>
  <si>
    <t>0300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</si>
  <si>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</si>
  <si>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</si>
  <si>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</si>
  <si>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</si>
  <si>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</si>
  <si>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</si>
  <si>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</si>
  <si>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</si>
  <si>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 xml:space="preserve">  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</si>
  <si>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</si>
  <si>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  Дорожное хозяйство</t>
  </si>
  <si>
    <t>0409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</si>
  <si>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</si>
  <si>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</si>
  <si>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   ЖИЛИЩНО-КОММУНАЛЬНОЕ ХОЗЯЙСТВО</t>
  </si>
  <si>
    <t>0500</t>
  </si>
  <si>
    <t>0501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</si>
  <si>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</si>
  <si>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</si>
  <si>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</si>
  <si>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</si>
  <si>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Коммунальное хозяйство</t>
  </si>
  <si>
    <t>0502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</si>
  <si>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</si>
  <si>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</si>
  <si>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</si>
  <si>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</si>
  <si>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</si>
  <si>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</si>
  <si>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</si>
  <si>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</si>
  <si>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</si>
  <si>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</si>
  <si>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</si>
  <si>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</si>
  <si>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</si>
  <si>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</si>
  <si>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</si>
  <si>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</si>
  <si>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</si>
  <si>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Общее образование</t>
  </si>
  <si>
    <t>0702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</si>
  <si>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</si>
  <si>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</si>
  <si>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</si>
  <si>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</si>
  <si>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</si>
  <si>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</si>
  <si>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</si>
  <si>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</si>
  <si>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 xml:space="preserve">      Дополнительное образование детей</t>
  </si>
  <si>
    <t>0703</t>
  </si>
  <si>
    <t>5600000000</t>
  </si>
  <si>
    <t xml:space="preserve">          Основное мероприятие: Укрепление материально-технической базы учреждений</t>
  </si>
  <si>
    <t>5600400000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</si>
  <si>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</si>
  <si>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</si>
  <si>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</si>
  <si>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</si>
  <si>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</si>
  <si>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</si>
  <si>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</si>
  <si>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</si>
  <si>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</si>
  <si>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</si>
  <si>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</si>
  <si>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</si>
  <si>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</si>
  <si>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</si>
  <si>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</si>
  <si>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</si>
  <si>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</si>
  <si>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</si>
  <si>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</si>
  <si>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</si>
  <si>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</si>
  <si>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</si>
  <si>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</si>
  <si>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</si>
  <si>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</si>
  <si>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</si>
  <si>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</si>
  <si>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Основное мероприятие: Строительство дома культуры в пгт. Пластун</t>
  </si>
  <si>
    <t>5600300000</t>
  </si>
  <si>
    <t>5600392050</t>
  </si>
  <si>
    <t xml:space="preserve">            Строительство Дома культуры в пгт. Пластун</t>
  </si>
  <si>
    <t>56003S2052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</si>
  <si>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</si>
  <si>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</si>
  <si>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</si>
  <si>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</si>
  <si>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"Привлечение кадров для работы в муниципальных учреждениях культуры"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</si>
  <si>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</si>
  <si>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</si>
  <si>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</si>
  <si>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</si>
  <si>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</si>
  <si>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</si>
  <si>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</si>
  <si>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</si>
  <si>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</si>
  <si>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</si>
  <si>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Иные выплаты населению</t>
  </si>
  <si>
    <t>360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</si>
  <si>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</si>
  <si>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      Охрана семьи и детства</t>
  </si>
  <si>
    <t>1004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</si>
  <si>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</si>
  <si>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</si>
  <si>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</si>
  <si>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</si>
  <si>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</si>
  <si>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</si>
  <si>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</si>
  <si>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</si>
  <si>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>99999М0820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</si>
  <si>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</si>
  <si>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</si>
  <si>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</si>
  <si>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</si>
  <si>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</si>
  <si>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</si>
  <si>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</si>
  <si>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</si>
  <si>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</si>
  <si>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</si>
  <si>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</si>
  <si>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</si>
  <si>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</si>
  <si>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</si>
  <si>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</si>
  <si>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</si>
  <si>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</si>
  <si>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 xml:space="preserve">Раздел     Подраздел </t>
  </si>
  <si>
    <t>Целевая статья</t>
  </si>
  <si>
    <t>Вид расходов</t>
  </si>
  <si>
    <t>2022 год</t>
  </si>
  <si>
    <t>2023 год</t>
  </si>
  <si>
    <t>2021 год</t>
  </si>
  <si>
    <t>Сумма</t>
  </si>
  <si>
    <t xml:space="preserve">Приложение №8    </t>
  </si>
  <si>
    <t xml:space="preserve">к решению Думы </t>
  </si>
  <si>
    <t>Тернейского муниципального округа</t>
  </si>
  <si>
    <t>(рублей)</t>
  </si>
  <si>
    <t xml:space="preserve">          Непрограммное направление расходов бюджета Тернейского муниципального округа</t>
  </si>
  <si>
    <t xml:space="preserve">  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</si>
  <si>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 xml:space="preserve">        Муниципальная программа "Развитие образования" на 2021 - 2025 годы</t>
  </si>
  <si>
    <t xml:space="preserve">            Обеспечение деятельности подведомственных общеобразовательных учреждений  за счёт местного бюджета 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</si>
  <si>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</si>
  <si>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150Е250970</t>
  </si>
  <si>
    <t xml:space="preserve">        Основное мероприятие: "Привлечение специалистов для работы в сфере образования Тернейского муниципального округа"</t>
  </si>
  <si>
    <t>Капитальный ремонт приточно-вытяжной вентиляции МКУ СОШ п.Терней</t>
  </si>
  <si>
    <t xml:space="preserve">          Основное мероприятие:  Обеспечение деятельности подведомственных детских дошкольных учреждений  </t>
  </si>
  <si>
    <t xml:space="preserve">           Обеспечение деятельности подведомственных детских дошкольных учреждений за счёт местного бюджета 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</si>
  <si>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</si>
  <si>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Основное мероприятие:Обеспечение деятельности подведомственных общеобразовательных учреждений </t>
  </si>
  <si>
    <t xml:space="preserve">            Обеспечение деятельности подведомственных общеобразовательных учреждений  за счёи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</si>
  <si>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  Основное меропритяие: Строительство средней общеобразовательной школы на 80 мест пгт.Светлая</t>
  </si>
  <si>
    <t>15003S2040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</si>
  <si>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</si>
  <si>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 xml:space="preserve"> Капитальный ремонт спортивного зала МКУ СОШ П.Пластун за счёт субсидии 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 </t>
  </si>
  <si>
    <t>Основное меропритя: Ремонт и капитальный ремонт общеобразовательных учреждений.</t>
  </si>
  <si>
    <t xml:space="preserve">       Привлечение специалистов для работы в сфере образования (единовременные выплаты, компенсация расходов к месту обучения, аренда жилых помещений )</t>
  </si>
  <si>
    <t xml:space="preserve"> Основное мероприятие:Обеспечение деятельности подведомственных учреждений дополнительного образования  </t>
  </si>
  <si>
    <t xml:space="preserve">            Обеспечение деятельности подведомственных  учреждений  дополнительного образования за счёт местного бюджета </t>
  </si>
  <si>
    <t xml:space="preserve">            Обеспечение деятельности подведомственных  учреждений  дополнительного образования за счёт платных услуг</t>
  </si>
  <si>
    <t xml:space="preserve">            Обеспечение деятельности учреждений хозяйственного обслуживания за счёт доходов от платных услуг</t>
  </si>
  <si>
    <t>150Е254910</t>
  </si>
  <si>
    <t>Основное мероприятие:Реализация национального проекта  "Образование", федерального проекта "Успех каждого ребёнка"</t>
  </si>
  <si>
    <t>Основное мероприятие: Реализация  национального проекта  "Образование", федерального проекта "Успех каждого ребёнка"</t>
  </si>
  <si>
    <t xml:space="preserve"> Приобретение оборудования  за счёт субсидии 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 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</si>
  <si>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</si>
  <si>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Основное мероприятие: Улучшение материально-технической базы для учреждений дополнительного образования детей в сфере культуры</t>
  </si>
  <si>
    <t xml:space="preserve">   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</si>
  <si>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</si>
  <si>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</si>
  <si>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</si>
  <si>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</si>
  <si>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</si>
  <si>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</si>
  <si>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</si>
  <si>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</si>
  <si>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  Тернейского муниципального округа</t>
  </si>
  <si>
    <t xml:space="preserve">            Капитальный ремонт автомобильной дороги общего пользования местного значения   Тернейского муниципального округа</t>
  </si>
  <si>
    <t xml:space="preserve">            Ремонт асфальтированного покрытия автомобильной дороги по ул.30 лет Победы в пгт.Терней 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</si>
  <si>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пер.Школьный  пгт.Пластун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</si>
  <si>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ул.Студенческая пгт.Пластун Тернейского муниципального округа</t>
  </si>
  <si>
    <t xml:space="preserve">          Основное мероприятие: "Мероприятия по повышению безопасности дорожного движения "</t>
  </si>
  <si>
    <t xml:space="preserve">            Обустройство пешеходных переходов в пгт.Пластун  Тернейского муниципального округа</t>
  </si>
  <si>
    <t xml:space="preserve">            Содержание пешеходных переходов  и тротуаров в пгт.Терней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</si>
  <si>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</si>
  <si>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</si>
  <si>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Терней   Тернейского муниципального округа</t>
  </si>
  <si>
    <t xml:space="preserve">            Устройство посадочных площадок с павильёнами для обеспечения безопасной перевозки учащихся на ул.Артёмово мкр.Пионерский , мкр.Дубки в пгт. Терней   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</si>
  <si>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 </t>
  </si>
  <si>
    <t xml:space="preserve">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счёт средств краевого бюджета </t>
  </si>
  <si>
    <t>150E500000</t>
  </si>
  <si>
    <t>Основное мероприятие:Реализация национального проекта  "Образование", федерального проекта "Учитель будущего"</t>
  </si>
  <si>
    <t>150E593140</t>
  </si>
  <si>
    <t xml:space="preserve">      НАЦИОНАЛЬНАЯ ОБОРОНА</t>
  </si>
  <si>
    <t xml:space="preserve">        Мобилизационная и вневойсковая подготовка</t>
  </si>
  <si>
    <t xml:space="preserve">          Непрограммные направления деятельности</t>
  </si>
  <si>
    <t xml:space="preserve">            Непрограммное направление расходов бюджета Тернейского муниципального района</t>
  </si>
  <si>
    <t xml:space="preserve">              Субвенции на осуществление первичного воинского учета на территориях, где отсутствуют военные комиссариаты</t>
  </si>
  <si>
    <t>0203</t>
  </si>
  <si>
    <t xml:space="preserve">          Единая   субвенция местным бюджетам из краевого бюджета ( на создание и обеспечение деятельности комиссий по делам несовершеннолетних и защите их прав и  реализацию отдельных государственных полномочий по созданию административных комиссий)</t>
  </si>
  <si>
    <t xml:space="preserve">          Субвенции на проведение Всероссийской перепеси населения</t>
  </si>
  <si>
    <t>0200</t>
  </si>
  <si>
    <t xml:space="preserve">            Обеспечение пожарной безопасности на границе земель госземзапаса с лесами Тернейского муниципального округа: Проведение работ по обустройству минерализованных полос на границе земель госземзапаса и лесов Тернейского муниципального округа </t>
  </si>
  <si>
    <t xml:space="preserve">          Основное мероприятие: "Обеспечение пожарной безопасности на территроии Тернейского муниципального округа"</t>
  </si>
  <si>
    <t>0310</t>
  </si>
  <si>
    <t xml:space="preserve">          Основное мероприятие: "Предупреждение чрезвычайных ситуаций природного характера "</t>
  </si>
  <si>
    <t xml:space="preserve">              Прочие выплаты по обязательствам государства</t>
  </si>
  <si>
    <t xml:space="preserve">                Иные бюджетные ассигнования</t>
  </si>
  <si>
    <t xml:space="preserve">                  Уплата налогов, сборов и иных платежей</t>
  </si>
  <si>
    <t xml:space="preserve">      ОБСЛУЖИВАНИЕ ГОСУДАРСТВЕННОГО И МУНИЦИПАЛЬНОГО ДОЛГА</t>
  </si>
  <si>
    <t>1300</t>
  </si>
  <si>
    <t xml:space="preserve">        Обслуживание внутреннего государственного и муниципального долга</t>
  </si>
  <si>
    <t>1301</t>
  </si>
  <si>
    <t xml:space="preserve">              Процентные платежи по муниципальному долгу</t>
  </si>
  <si>
    <t>9999929060</t>
  </si>
  <si>
    <t xml:space="preserve">                Обслуживание государственного (муниципального) долга</t>
  </si>
  <si>
    <t>700</t>
  </si>
  <si>
    <t xml:space="preserve">                  Обслуживание муниципального долга</t>
  </si>
  <si>
    <t>730</t>
  </si>
  <si>
    <t xml:space="preserve">        Муниципальная программа "Развитие культуры и туризма в Тернейском муниципальном округе  на период 2018 - 2022 годы"</t>
  </si>
  <si>
    <t xml:space="preserve">            Строительство Дома культуры в пгт.Пластун (субсидии из краевого бюджета на строительство)</t>
  </si>
  <si>
    <t xml:space="preserve">          Основное мероприятие: " Обеспечение пожарной безопасности в учреждениях культуры Тернейского муниципального округа "</t>
  </si>
  <si>
    <t>Монтаж и наладка пожарной сигнализации  и системы оповещения о пожаре МКУ ДО ДШИ (п.Пластун)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</si>
  <si>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</si>
  <si>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</si>
  <si>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            Основные мероприятия "Обеспечение деятельности дворцов, домов культуры и других учреждений культуры " </t>
  </si>
  <si>
    <t>Основные мероприятие: "Обеспечение деятельности подведомственных библиотечных учреждений"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</si>
  <si>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</si>
  <si>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</si>
  <si>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>Разработка проектно-сметной документации и выполнение изыскательских работ для строительства физкультурно-оздоровительного комплекса  в пгт. Терней.</t>
  </si>
  <si>
    <t>0503</t>
  </si>
  <si>
    <t>Благоустройство</t>
  </si>
  <si>
    <t>Муниципальная программа  "Формирование современной городской среды Тернейского муниципального округа на 2021 - 2023 годы"</t>
  </si>
  <si>
    <t xml:space="preserve">          Основное мероприятие: " Уличное освещение "</t>
  </si>
  <si>
    <t xml:space="preserve">           Уличное освещение </t>
  </si>
  <si>
    <t xml:space="preserve">          Основное мероприятие: " Устройство и содержание объектов благоустройства  и их элементов"</t>
  </si>
  <si>
    <t xml:space="preserve">Организация и содержание мест захоронения(кладбищ) </t>
  </si>
  <si>
    <t xml:space="preserve">            Устройство и содержание объектов благоустройства  и их элементов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</si>
  <si>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</si>
  <si>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  Основное мероприятие: "Обустройство контейнерных площадок"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</si>
  <si>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</si>
  <si>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</si>
  <si>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 xml:space="preserve">           Софинансирование с местного бюджета на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 </t>
  </si>
  <si>
    <t>19001S2620</t>
  </si>
  <si>
    <t xml:space="preserve">Основное мероприятие: "Реализация национального мероприятия "Демография" , федерального проекта "Спорт -норма жизни" </t>
  </si>
  <si>
    <t>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 софинансирование за счёт местного бюджета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</si>
  <si>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</si>
  <si>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2019-2021 годы"</t>
  </si>
  <si>
    <t xml:space="preserve">     Жилищное хозяйство 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</si>
  <si>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</si>
  <si>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  Обеспечение деятельности контрольно-счетной комиссии Тернейского муниципального округа</t>
  </si>
  <si>
    <t xml:space="preserve">            Непрограммное направление расходов бюджета Тернейского муниципального округа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</si>
  <si>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</si>
  <si>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Проектирование фотолюдминесцентной эвакуационной системы и ее элементов МКУ ДШИ п.Пластун</t>
  </si>
  <si>
    <t xml:space="preserve">        Муниципальная программа "Развитие культуры и туризма в Тернейском муниципальном округе на период 2018 - 2022 годы"</t>
  </si>
  <si>
    <t xml:space="preserve">Распределение бюджетных ассигнований из  бюджета Тернейского муниципального округа по разделам , подразделам , целевым статьям , группам (группам и подгруппам) видов расходов классификации расходов бюджетов  на 2021 год и плановый период 2022 и 2023 годов </t>
  </si>
  <si>
    <t>Муниципальная программа «Защита населения и территории Тернейского муниципального района от чрезвычайных ситуаций на 2020-2024 годы.»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</si>
  <si>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</si>
  <si>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56007S2480</t>
  </si>
  <si>
    <t xml:space="preserve">  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</si>
  <si>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</si>
  <si>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 xml:space="preserve">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</si>
  <si>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150E200000</t>
  </si>
  <si>
    <t>150E250970</t>
  </si>
  <si>
    <t>150E254910</t>
  </si>
  <si>
    <t>Обустройство площадок временного хранения ТКО на территории Тернейского муниципального округа</t>
  </si>
  <si>
    <t>40002S2391</t>
  </si>
  <si>
    <t>40002S2392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</si>
  <si>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</si>
  <si>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</si>
  <si>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 xml:space="preserve">            Участие сборных команд  Тернейского муниципального округа в физкультурных и спортивных мероприятиях межмуниципального ,краевого ,межрегионального , российского и международного уровней</t>
  </si>
  <si>
    <t>200P592220</t>
  </si>
  <si>
    <t>200P552280</t>
  </si>
  <si>
    <t>200P511021</t>
  </si>
  <si>
    <t>200P500000</t>
  </si>
  <si>
    <t xml:space="preserve">          Основное мероприятие: "  Благоустройство дворовых территорий многоквартирных жилых домов   "</t>
  </si>
  <si>
    <t xml:space="preserve">Благоустройство дворовой территории пгт. Пластун ул.Лермонтова 8 за счёт субсидии  на поддержку муниципальных программ по благоустройству территорий муниципальных образований Приморского края </t>
  </si>
  <si>
    <t>17003S2610</t>
  </si>
  <si>
    <t xml:space="preserve">Благоустройство дворовой территории пгт. Пластун ул.Лермонтова 8 софинансирование за счёт местного бюджета  </t>
  </si>
  <si>
    <t xml:space="preserve">Благоустройство дворовой территории пгт. Терней  ул.Тернейская д.8 за счёт субсидии  на поддержку муниципальных программ по благоустройству территорий муниципальных образований Приморского края </t>
  </si>
  <si>
    <t>17003S2611</t>
  </si>
  <si>
    <t xml:space="preserve">Благоустройство дворовой территории пгт. Терней  ул.Тернейская д.8 софинансирование за счёт местного бюджета  </t>
  </si>
  <si>
    <t xml:space="preserve">                Благоустройство дворовой территории пгт. Терней ул. Комсомольская д.5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</si>
  <si>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ул. Комсомольская д.5 софинансирование за счёт местного бюджета  </t>
  </si>
  <si>
    <t>17003S2612</t>
  </si>
  <si>
    <t xml:space="preserve">                               Благоустройство дворовой территории пгт. Терней                                          ул. Комсомольская д.18А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</si>
  <si>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Терней    ул. Комсомольская д.18А софинансирование за счёт местного бюджета  </t>
  </si>
  <si>
    <t>17003S2613</t>
  </si>
  <si>
    <t>17003S2614</t>
  </si>
  <si>
    <t xml:space="preserve">                         Благоустройство дворовой территории пгт. Пластун  ул. Лермонтова д. 6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</si>
  <si>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 ул. Лермонтова д. 6 софинансирование за счёт местного бюджета  </t>
  </si>
  <si>
    <t>17003S2615</t>
  </si>
  <si>
    <t xml:space="preserve">Благоустройство дворовой территории пгт. Пластун ул. Третий квартал, д. 9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</si>
  <si>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д.9       за счёт субсидии  на поддержку муниципальных программ по благоустройству территорий муниципальных образований Приморского края </t>
  </si>
  <si>
    <t>17003S2616</t>
  </si>
  <si>
    <t xml:space="preserve">Благоустройство дворовой территории пгт. Пластун ул. Третий квартал, д. 4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</si>
  <si>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д.4       за счёт субсидии  на поддержку муниципальных программ по благоустройству территорий муниципальных образований Приморского края </t>
  </si>
  <si>
    <t>17003S2617</t>
  </si>
  <si>
    <t xml:space="preserve">Благоустройство дворовой территории пгт. Пластун ул. Третий квартал, д. 8 софинансирование за счёт местного бюджета  </t>
  </si>
  <si>
    <t xml:space="preserve">                         Благоустройство дворовой территории пгт. Пластун ул. Третий квартал, д.8       за счёт субсидии  на поддержку муниципальных программ по благоустройству территорий муниципальных образований Приморского края </t>
  </si>
  <si>
    <t>17003S2618</t>
  </si>
  <si>
    <t xml:space="preserve">Благоустройство дворовой территории пгт. Терней  ул. Юбилейная д.2А софинансирование за счёт местного бюджета  </t>
  </si>
  <si>
    <t xml:space="preserve">                        Благоустройство дворовой территории пгт. Терней  ул. Юбилейная д.2А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</si>
  <si>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     Благоустройство дворовой территории пгт. Пластун ул. Третий квартал, д.10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</si>
  <si>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дворовой территории пгт. Пластун ул. Третий квартал, д.10 софинансирование за счёт местного бюджета  </t>
  </si>
  <si>
    <t>17003S2619</t>
  </si>
  <si>
    <t>17004S2620</t>
  </si>
  <si>
    <t xml:space="preserve">Установка уличного освещения         пгт Терней, ул. Ивановская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</si>
  <si>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Установка уличного освещения       пгт Терней, ул. Ивановская  софинансирование за счёт местного бюджета  </t>
  </si>
  <si>
    <t xml:space="preserve">          Основное мероприятие: "  Благоустройство общественных территорий  "</t>
  </si>
  <si>
    <t>17004S2621</t>
  </si>
  <si>
    <t xml:space="preserve">           Устройство автомобильной стоянки пгт Терней, ул. Партизанская, 71  софинансирование за счёт местного бюджета  </t>
  </si>
  <si>
    <t xml:space="preserve">Устройство автомобильной стоянки пгт Терней, ул. Партизанская, 71 за счёт субсидии  на поддержку муниципальных программ по благоустройству территорий муниципальных образований Приморского края </t>
  </si>
  <si>
    <t>17004S2622</t>
  </si>
  <si>
    <t xml:space="preserve">           Благоустройство общественного сквера пгт Пластун,                              ул. Пушкина, 34 софинансирование за счёт местного бюджета  </t>
  </si>
  <si>
    <t xml:space="preserve">Благоустройство общественного сквера пгт Пластун,   ул. Пушкина, 34  за счёт субсидии  на поддержку муниципальных программ по благоустройству территорий муниципальных образований Приморского края </t>
  </si>
  <si>
    <t>17004S2623</t>
  </si>
  <si>
    <t xml:space="preserve">Установка уличного освещения        пгт Терней, ул. Партизанская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</si>
  <si>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   пгт Терней, ул. Партизанская  софинансирование за счёт местного бюджета  </t>
  </si>
  <si>
    <t>17004S2624</t>
  </si>
  <si>
    <t xml:space="preserve">Пешеходная зона пгт. Пластун    по ул. Студенческая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</si>
  <si>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Пешеходная зона пгт. Пластун    по ул. Студенческая   софинансирование за счёт местного бюджета  </t>
  </si>
  <si>
    <t>17004S2625</t>
  </si>
  <si>
    <t xml:space="preserve">Обустройство детской оздоровительной площадки     пгт Терней, ул. Ивановская, 84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</si>
  <si>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оздоровительной площадки   пгт Терней, ул. Ивановская, 84    софинансирование за счёт местного бюджета  </t>
  </si>
  <si>
    <t>17004S2626</t>
  </si>
  <si>
    <t xml:space="preserve">Установка уличного освещения     пгт Терней, ул. 50 лет Октября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</si>
  <si>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Установка уличного освещения       пгт Терней, ул. 50 лет Октября    софинансирование за счёт местного бюджета  </t>
  </si>
  <si>
    <t>17004S2627</t>
  </si>
  <si>
    <t xml:space="preserve">Благоустройство видовой площадки пгт Пластун, ул.Октябрьская д.2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</si>
  <si>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Благоустройство видовой площадки пгт Пластун, ул.Октябрьская д.2  софинансирование за счёт местного бюджета  </t>
  </si>
  <si>
    <t>17004S2628</t>
  </si>
  <si>
    <t>17004S2629</t>
  </si>
  <si>
    <t xml:space="preserve">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  </t>
  </si>
  <si>
    <t xml:space="preserve">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</si>
  <si>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 за 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</si>
  <si>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Благоустройство общественной территории возле мемориального комплекса, расположенного по адресу: Приморский край, Тернейский район, пгт. Терней,                ул. Ивановская 2 софинансирование за счёт местного бюджета  </t>
  </si>
  <si>
    <t xml:space="preserve">          Основное мероприятие: "  Благоустройство дворовых территорий  (в рамках регионального проекта "1000 дворов""</t>
  </si>
  <si>
    <t>17005S2630</t>
  </si>
  <si>
    <t>17005S2631</t>
  </si>
  <si>
    <t>17005S2632</t>
  </si>
  <si>
    <t xml:space="preserve">Обустройство детской площадки с.Амгу, ул. Молодежная 20А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</si>
  <si>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Обустройство детской площадки с.Амгу, ул. Молодежная 20А софинансирование за счёт местного бюджета  </t>
  </si>
  <si>
    <t xml:space="preserve">Обустройство детской площадки  с.Единка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</si>
  <si>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Обустройство детской площадки  с.Единка софинансирование за счёт местного бюджета  </t>
  </si>
  <si>
    <t xml:space="preserve">Обустройство детской площадки  с.Малая-Кема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</si>
  <si>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Обустройство детской площадки  с.Малая-Кема софинансирование за счёт местного бюджета  </t>
  </si>
  <si>
    <t>15002R3041</t>
  </si>
  <si>
    <t>56004L4670</t>
  </si>
  <si>
    <t>Софинансирование 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</si>
  <si>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Приморского края</t>
  </si>
  <si>
    <t>от 24.12.2020 г. № 88</t>
  </si>
  <si>
    <t>Предупреждение чрезвычайных ситуаций природного характера</t>
  </si>
  <si>
    <t>Субсидии бюджетам муниципальных образований Приморского края на ремонт асфальтобетонного  покрытия автомобильной дороги по ул.Ивановской от дома №74 до дома №98   Тернейского муниципального округа</t>
  </si>
  <si>
    <t>Ремонт асфальтобетонного  покрытия автомобильной дороги по ул.Ивановской от дома №74 до дома №98   Тернейского муниципального округа (местный бюджет)</t>
  </si>
  <si>
    <t>Субсидии бюджетам муниципальных образований Приморского края ремонт асфальтобетонного покрытия автомобильной дороги по ул.Матросова в пгт.Пластун  Тернейского муниципального округа</t>
  </si>
  <si>
    <t xml:space="preserve">            Софиннсирование с местного бюджета на ремонт асфальтобетонного покрытия  автомобильной дороги по ул.Матросова в пгт.Пластун  Тернейского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</si>
</sst>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43" fontId="4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7" fillId="0" borderId="5" xfId="5" applyNumberFormat="1" applyFont="1" applyBorder="1" applyProtection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1" fontId="7" fillId="0" borderId="2" xfId="7" applyNumberFormat="1" applyFont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5" fillId="0" borderId="2" xfId="9" applyNumberFormat="1" applyFont="1" applyFill="1" applyProtection="1">
      <alignment horizontal="right" vertical="top" shrinkToFit="1"/>
    </xf>
    <xf numFmtId="1" fontId="7" fillId="0" borderId="10" xfId="7" applyNumberFormat="1" applyFont="1" applyFill="1" applyBorder="1" applyProtection="1">
      <alignment horizontal="center" vertical="top" shrinkToFit="1"/>
    </xf>
    <xf numFmtId="49" fontId="7" fillId="0" borderId="4" xfId="7" applyNumberFormat="1" applyFont="1" applyFill="1" applyBorder="1" applyProtection="1">
      <alignment horizontal="center" vertical="top" shrinkToFit="1"/>
    </xf>
    <xf numFmtId="49" fontId="7" fillId="0" borderId="10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49" fontId="7" fillId="0" borderId="2" xfId="7" applyNumberFormat="1" applyFont="1" applyFill="1" applyProtection="1">
      <alignment horizontal="center" vertical="top" shrinkToFit="1"/>
    </xf>
    <xf numFmtId="0" fontId="7" fillId="0" borderId="2" xfId="6" applyNumberFormat="1" applyFont="1" applyFill="1" applyProtection="1">
      <alignment vertical="top" wrapText="1"/>
    </xf>
    <xf numFmtId="0" fontId="7" fillId="0" borderId="10" xfId="6" applyNumberFormat="1" applyFont="1" applyFill="1" applyBorder="1" applyProtection="1">
      <alignment vertical="top" wrapText="1"/>
    </xf>
    <xf numFmtId="0" fontId="7" fillId="0" borderId="9" xfId="25" applyNumberFormat="1" applyFont="1" applyFill="1" applyBorder="1" applyProtection="1">
      <alignment vertical="top" wrapText="1"/>
    </xf>
    <xf numFmtId="0" fontId="7" fillId="0" borderId="9" xfId="6" applyNumberFormat="1" applyFont="1" applyFill="1" applyBorder="1" applyProtection="1">
      <alignment vertical="top" wrapText="1"/>
    </xf>
    <xf numFmtId="0" fontId="7" fillId="0" borderId="5" xfId="6" applyNumberFormat="1" applyFont="1" applyFill="1" applyBorder="1" applyProtection="1">
      <alignment vertical="top" wrapText="1"/>
    </xf>
    <xf numFmtId="43" fontId="9" fillId="0" borderId="0" xfId="27" applyFont="1" applyProtection="1">
      <protection locked="0"/>
    </xf>
    <xf numFmtId="0" fontId="5" fillId="0" borderId="8" xfId="0" applyFont="1" applyFill="1" applyBorder="1" applyAlignment="1">
      <alignment horizontal="left" vertical="center" wrapText="1"/>
    </xf>
    <xf numFmtId="0" fontId="7" fillId="0" borderId="4" xfId="10" applyNumberFormat="1" applyFont="1" applyFill="1" applyBorder="1" applyAlignment="1" applyProtection="1">
      <alignment vertical="center"/>
    </xf>
    <xf numFmtId="49" fontId="7" fillId="0" borderId="4" xfId="10" applyNumberFormat="1" applyFont="1" applyFill="1" applyBorder="1" applyAlignment="1">
      <alignment horizontal="center" vertical="center"/>
    </xf>
    <xf numFmtId="4" fontId="7" fillId="0" borderId="4" xfId="11" applyNumberFormat="1" applyFont="1" applyFill="1" applyBorder="1" applyAlignment="1" applyProtection="1">
      <alignment horizontal="right" vertical="center" shrinkToFit="1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7" fillId="0" borderId="2" xfId="6" applyNumberFormat="1" applyFont="1" applyProtection="1">
      <alignment vertical="top" wrapTex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1" fontId="7" fillId="0" borderId="6" xfId="20" applyNumberFormat="1" applyFont="1" applyFill="1" applyBorder="1" applyAlignment="1" applyProtection="1">
      <alignment horizontal="center" vertical="top" shrinkToFit="1"/>
    </xf>
    <xf numFmtId="0" fontId="5" fillId="0" borderId="0" xfId="0" applyFont="1" applyFill="1" applyProtection="1">
      <protection locked="0"/>
    </xf>
    <xf numFmtId="0" fontId="7" fillId="5" borderId="2" xfId="6" applyNumberFormat="1" applyFont="1" applyFill="1" applyProtection="1">
      <alignment vertical="top" wrapText="1"/>
    </xf>
    <xf numFmtId="1" fontId="7" fillId="5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Border="1" applyAlignment="1" applyProtection="1">
      <alignment horizontal="center"/>
    </xf>
    <xf numFmtId="0" fontId="7" fillId="0" borderId="7" xfId="2" applyNumberFormat="1" applyFont="1" applyBorder="1" applyAlignment="1" applyProtection="1">
      <alignment horizontal="center"/>
    </xf>
    <xf numFmtId="0" fontId="7" fillId="0" borderId="8" xfId="2" applyNumberFormat="1" applyFont="1" applyBorder="1" applyAlignment="1" applyProtection="1">
      <alignment horizontal="center"/>
    </xf>
    <xf numFmtId="0" fontId="7" fillId="0" borderId="4" xfId="5" applyNumberFormat="1" applyFont="1" applyBorder="1" applyAlignment="1" applyProtection="1">
      <alignment horizontal="center" vertical="center" wrapText="1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7"/>
  <sheetViews>
    <sheetView showGridLines="0" tabSelected="1" topLeftCell="A179" zoomScaleNormal="100" zoomScaleSheetLayoutView="100" workbookViewId="0">
      <selection activeCell="A188" sqref="A179:C188"/>
    </sheetView>
  </sheetViews>
  <sheetFormatPr defaultColWidth="9.109375" defaultRowHeight="14.4" outlineLevelRow="7" x14ac:dyDescent="0.3"/>
  <cols>
    <col min="1" max="1" width="51.77734375" style="3" customWidth="1"/>
    <col min="2" max="2" width="7.6640625" style="1" customWidth="1"/>
    <col min="3" max="3" width="10.6640625" style="1" customWidth="1"/>
    <col min="4" max="4" width="7.44140625" style="1" customWidth="1"/>
    <col min="5" max="5" width="14.33203125" style="1" customWidth="1"/>
    <col min="6" max="7" width="14.109375" style="1" customWidth="1"/>
    <col min="8" max="8" width="9.109375" style="1" customWidth="1"/>
    <col min="9" max="16384" width="9.109375" style="1"/>
  </cols>
  <sheetData>
    <row r="1" spans="1:8" ht="0.6" customHeight="1" x14ac:dyDescent="0.3">
      <c r="A1" s="5"/>
      <c r="B1" s="5"/>
      <c r="C1" s="5"/>
      <c r="D1" s="5"/>
      <c r="E1" s="5"/>
      <c r="F1" s="5"/>
      <c r="G1" s="5"/>
    </row>
    <row r="2" spans="1:8" x14ac:dyDescent="0.3">
      <c r="A2" s="33"/>
      <c r="B2" s="33"/>
      <c r="C2" s="33"/>
      <c r="D2" s="37"/>
      <c r="E2" s="4" t="s">
        <v>204</v>
      </c>
      <c r="F2" s="6"/>
      <c r="G2" s="7"/>
    </row>
    <row r="3" spans="1:8" x14ac:dyDescent="0.3">
      <c r="A3" s="33"/>
      <c r="B3" s="33"/>
      <c r="C3" s="33"/>
      <c r="D3" s="37"/>
      <c r="E3" s="4" t="s">
        <v>205</v>
      </c>
      <c r="F3" s="6"/>
      <c r="G3" s="7"/>
    </row>
    <row r="4" spans="1:8" x14ac:dyDescent="0.3">
      <c r="A4" s="33"/>
      <c r="B4" s="33"/>
      <c r="C4" s="33"/>
      <c r="D4" s="37"/>
      <c r="E4" s="4" t="s">
        <v>206</v>
      </c>
      <c r="F4" s="6"/>
      <c r="G4" s="7"/>
    </row>
    <row r="5" spans="1:8" x14ac:dyDescent="0.3">
      <c r="A5" s="33"/>
      <c r="B5" s="33"/>
      <c r="C5" s="33"/>
      <c r="D5" s="37"/>
      <c r="E5" s="4" t="s">
        <v>420</v>
      </c>
      <c r="F5" s="6"/>
      <c r="G5" s="7"/>
    </row>
    <row r="6" spans="1:8" x14ac:dyDescent="0.3">
      <c r="A6" s="33"/>
      <c r="B6" s="33"/>
      <c r="C6" s="33"/>
      <c r="D6" s="37"/>
      <c r="E6" s="4" t="s">
        <v>421</v>
      </c>
      <c r="F6" s="6"/>
      <c r="G6" s="7"/>
    </row>
    <row r="7" spans="1:8" hidden="1" x14ac:dyDescent="0.3">
      <c r="A7" s="5"/>
      <c r="B7" s="5"/>
      <c r="C7" s="5"/>
      <c r="D7" s="5"/>
      <c r="E7" s="5"/>
      <c r="F7" s="5"/>
      <c r="G7" s="5"/>
    </row>
    <row r="8" spans="1:8" ht="31.95" customHeight="1" x14ac:dyDescent="0.3">
      <c r="A8" s="40" t="s">
        <v>325</v>
      </c>
      <c r="B8" s="40"/>
      <c r="C8" s="40"/>
      <c r="D8" s="40"/>
      <c r="E8" s="40"/>
      <c r="F8" s="40"/>
      <c r="G8" s="40"/>
    </row>
    <row r="9" spans="1:8" ht="15" customHeight="1" x14ac:dyDescent="0.3">
      <c r="A9" s="32"/>
      <c r="B9" s="32"/>
      <c r="C9" s="32"/>
      <c r="D9" s="32"/>
      <c r="E9" s="32"/>
      <c r="F9" s="32"/>
      <c r="G9" s="33" t="s">
        <v>207</v>
      </c>
    </row>
    <row r="10" spans="1:8" ht="39" customHeight="1" x14ac:dyDescent="0.3">
      <c r="A10" s="44" t="s">
        <v>196</v>
      </c>
      <c r="B10" s="44" t="s">
        <v>197</v>
      </c>
      <c r="C10" s="44" t="s">
        <v>198</v>
      </c>
      <c r="D10" s="44" t="s">
        <v>199</v>
      </c>
      <c r="E10" s="41" t="s">
        <v>203</v>
      </c>
      <c r="F10" s="42"/>
      <c r="G10" s="43"/>
      <c r="H10" s="2"/>
    </row>
    <row r="11" spans="1:8" ht="27" customHeight="1" x14ac:dyDescent="0.3">
      <c r="A11" s="44"/>
      <c r="B11" s="44"/>
      <c r="C11" s="44"/>
      <c r="D11" s="44"/>
      <c r="E11" s="8" t="s">
        <v>202</v>
      </c>
      <c r="F11" s="8" t="s">
        <v>200</v>
      </c>
      <c r="G11" s="8" t="s">
        <v>201</v>
      </c>
      <c r="H11" s="2"/>
    </row>
    <row r="12" spans="1:8" ht="16.2" customHeight="1" x14ac:dyDescent="0.3">
      <c r="A12" s="8">
        <v>1</v>
      </c>
      <c r="B12" s="8">
        <v>2</v>
      </c>
      <c r="C12" s="8">
        <v>3</v>
      </c>
      <c r="D12" s="8">
        <v>4</v>
      </c>
      <c r="E12" s="9">
        <v>5</v>
      </c>
      <c r="F12" s="9">
        <v>6</v>
      </c>
      <c r="G12" s="9">
        <v>7</v>
      </c>
      <c r="H12" s="2"/>
    </row>
    <row r="13" spans="1:8" outlineLevel="1" x14ac:dyDescent="0.3">
      <c r="A13" s="34" t="s">
        <v>3</v>
      </c>
      <c r="B13" s="10" t="s">
        <v>4</v>
      </c>
      <c r="C13" s="10" t="s">
        <v>1</v>
      </c>
      <c r="D13" s="10" t="s">
        <v>2</v>
      </c>
      <c r="E13" s="11">
        <f>E14+E31++E46+E52+E65+E71+E20</f>
        <v>115578394.13</v>
      </c>
      <c r="F13" s="11">
        <f t="shared" ref="F13:G13" si="0">F14+F31++F46+F52+F65+F71+F20</f>
        <v>109216034.45999999</v>
      </c>
      <c r="G13" s="11">
        <f t="shared" si="0"/>
        <v>109230920.34</v>
      </c>
      <c r="H13" s="2"/>
    </row>
    <row r="14" spans="1:8" ht="33" customHeight="1" outlineLevel="2" x14ac:dyDescent="0.3">
      <c r="A14" s="22" t="s">
        <v>5</v>
      </c>
      <c r="B14" s="12" t="s">
        <v>6</v>
      </c>
      <c r="C14" s="12" t="s">
        <v>1</v>
      </c>
      <c r="D14" s="12" t="s">
        <v>2</v>
      </c>
      <c r="E14" s="11">
        <f>E15</f>
        <v>2664880</v>
      </c>
      <c r="F14" s="11">
        <f t="shared" ref="F14:G18" si="1">F15</f>
        <v>2531636</v>
      </c>
      <c r="G14" s="11">
        <f t="shared" si="1"/>
        <v>2531636</v>
      </c>
      <c r="H14" s="2"/>
    </row>
    <row r="15" spans="1:8" ht="18" customHeight="1" outlineLevel="3" x14ac:dyDescent="0.3">
      <c r="A15" s="22" t="s">
        <v>7</v>
      </c>
      <c r="B15" s="12" t="s">
        <v>6</v>
      </c>
      <c r="C15" s="12" t="s">
        <v>8</v>
      </c>
      <c r="D15" s="12" t="s">
        <v>2</v>
      </c>
      <c r="E15" s="11">
        <f>E16</f>
        <v>2664880</v>
      </c>
      <c r="F15" s="11">
        <f t="shared" si="1"/>
        <v>2531636</v>
      </c>
      <c r="G15" s="11">
        <f t="shared" si="1"/>
        <v>2531636</v>
      </c>
      <c r="H15" s="2"/>
    </row>
    <row r="16" spans="1:8" ht="30.6" customHeight="1" outlineLevel="4" x14ac:dyDescent="0.3">
      <c r="A16" s="22" t="s">
        <v>208</v>
      </c>
      <c r="B16" s="12" t="s">
        <v>6</v>
      </c>
      <c r="C16" s="12" t="s">
        <v>9</v>
      </c>
      <c r="D16" s="12" t="s">
        <v>2</v>
      </c>
      <c r="E16" s="11">
        <f>E17</f>
        <v>2664880</v>
      </c>
      <c r="F16" s="11">
        <f t="shared" si="1"/>
        <v>2531636</v>
      </c>
      <c r="G16" s="11">
        <f t="shared" si="1"/>
        <v>2531636</v>
      </c>
      <c r="H16" s="2"/>
    </row>
    <row r="17" spans="1:8" outlineLevel="5" x14ac:dyDescent="0.3">
      <c r="A17" s="22" t="s">
        <v>10</v>
      </c>
      <c r="B17" s="12" t="s">
        <v>6</v>
      </c>
      <c r="C17" s="12" t="s">
        <v>11</v>
      </c>
      <c r="D17" s="12" t="s">
        <v>2</v>
      </c>
      <c r="E17" s="11">
        <f>E18</f>
        <v>2664880</v>
      </c>
      <c r="F17" s="11">
        <f t="shared" si="1"/>
        <v>2531636</v>
      </c>
      <c r="G17" s="11">
        <f t="shared" si="1"/>
        <v>2531636</v>
      </c>
      <c r="H17" s="2"/>
    </row>
    <row r="18" spans="1:8" ht="52.8" outlineLevel="6" x14ac:dyDescent="0.3">
      <c r="A18" s="22" t="s">
        <v>12</v>
      </c>
      <c r="B18" s="12" t="s">
        <v>6</v>
      </c>
      <c r="C18" s="12" t="s">
        <v>11</v>
      </c>
      <c r="D18" s="12" t="s">
        <v>13</v>
      </c>
      <c r="E18" s="11">
        <f>E19</f>
        <v>2664880</v>
      </c>
      <c r="F18" s="11">
        <f t="shared" si="1"/>
        <v>2531636</v>
      </c>
      <c r="G18" s="11">
        <f t="shared" si="1"/>
        <v>2531636</v>
      </c>
      <c r="H18" s="2"/>
    </row>
    <row r="19" spans="1:8" ht="26.4" outlineLevel="7" x14ac:dyDescent="0.3">
      <c r="A19" s="22" t="s">
        <v>14</v>
      </c>
      <c r="B19" s="12" t="s">
        <v>6</v>
      </c>
      <c r="C19" s="12" t="s">
        <v>11</v>
      </c>
      <c r="D19" s="12" t="s">
        <v>15</v>
      </c>
      <c r="E19" s="11">
        <v>2664880</v>
      </c>
      <c r="F19" s="11">
        <v>2531636</v>
      </c>
      <c r="G19" s="11">
        <v>2531636</v>
      </c>
      <c r="H19" s="2"/>
    </row>
    <row r="20" spans="1:8" ht="39.6" outlineLevel="7" x14ac:dyDescent="0.3">
      <c r="A20" s="22" t="s">
        <v>190</v>
      </c>
      <c r="B20" s="12" t="s">
        <v>191</v>
      </c>
      <c r="C20" s="12" t="s">
        <v>1</v>
      </c>
      <c r="D20" s="12" t="s">
        <v>2</v>
      </c>
      <c r="E20" s="11">
        <f t="shared" ref="E20:G21" si="2">E21</f>
        <v>2220350</v>
      </c>
      <c r="F20" s="11">
        <f t="shared" si="2"/>
        <v>2093516</v>
      </c>
      <c r="G20" s="11">
        <f t="shared" si="2"/>
        <v>2093516</v>
      </c>
      <c r="H20" s="2"/>
    </row>
    <row r="21" spans="1:8" outlineLevel="7" x14ac:dyDescent="0.3">
      <c r="A21" s="22" t="s">
        <v>7</v>
      </c>
      <c r="B21" s="12" t="s">
        <v>191</v>
      </c>
      <c r="C21" s="12" t="s">
        <v>8</v>
      </c>
      <c r="D21" s="12" t="s">
        <v>2</v>
      </c>
      <c r="E21" s="11">
        <f>E22</f>
        <v>2220350</v>
      </c>
      <c r="F21" s="11">
        <f t="shared" si="2"/>
        <v>2093516</v>
      </c>
      <c r="G21" s="11">
        <f t="shared" si="2"/>
        <v>2093516</v>
      </c>
      <c r="H21" s="2"/>
    </row>
    <row r="22" spans="1:8" ht="26.4" outlineLevel="7" x14ac:dyDescent="0.3">
      <c r="A22" s="22" t="s">
        <v>208</v>
      </c>
      <c r="B22" s="12" t="s">
        <v>191</v>
      </c>
      <c r="C22" s="12" t="s">
        <v>9</v>
      </c>
      <c r="D22" s="12" t="s">
        <v>2</v>
      </c>
      <c r="E22" s="11">
        <f>E23+E28</f>
        <v>2220350</v>
      </c>
      <c r="F22" s="11">
        <f t="shared" ref="F22:G22" si="3">F23+F28</f>
        <v>2093516</v>
      </c>
      <c r="G22" s="11">
        <f t="shared" si="3"/>
        <v>2093516</v>
      </c>
      <c r="H22" s="2"/>
    </row>
    <row r="23" spans="1:8" ht="26.4" outlineLevel="7" x14ac:dyDescent="0.3">
      <c r="A23" s="22" t="s">
        <v>22</v>
      </c>
      <c r="B23" s="12" t="s">
        <v>191</v>
      </c>
      <c r="C23" s="12" t="s">
        <v>23</v>
      </c>
      <c r="D23" s="12" t="s">
        <v>2</v>
      </c>
      <c r="E23" s="11">
        <f>E24+E26</f>
        <v>2140350</v>
      </c>
      <c r="F23" s="11">
        <f>F24+F26</f>
        <v>2018086</v>
      </c>
      <c r="G23" s="11">
        <f>G24+G26</f>
        <v>2018086</v>
      </c>
      <c r="H23" s="2"/>
    </row>
    <row r="24" spans="1:8" ht="52.8" outlineLevel="7" x14ac:dyDescent="0.3">
      <c r="A24" s="22" t="s">
        <v>12</v>
      </c>
      <c r="B24" s="12" t="s">
        <v>191</v>
      </c>
      <c r="C24" s="12" t="s">
        <v>23</v>
      </c>
      <c r="D24" s="12" t="s">
        <v>13</v>
      </c>
      <c r="E24" s="11">
        <f>E25</f>
        <v>2050350</v>
      </c>
      <c r="F24" s="11">
        <f>F25</f>
        <v>1933227</v>
      </c>
      <c r="G24" s="11">
        <f>G25</f>
        <v>1933227</v>
      </c>
      <c r="H24" s="2"/>
    </row>
    <row r="25" spans="1:8" ht="26.4" outlineLevel="7" x14ac:dyDescent="0.3">
      <c r="A25" s="22" t="s">
        <v>14</v>
      </c>
      <c r="B25" s="12" t="s">
        <v>191</v>
      </c>
      <c r="C25" s="12" t="s">
        <v>23</v>
      </c>
      <c r="D25" s="12" t="s">
        <v>15</v>
      </c>
      <c r="E25" s="11">
        <v>2050350</v>
      </c>
      <c r="F25" s="11">
        <v>1933227</v>
      </c>
      <c r="G25" s="11">
        <v>1933227</v>
      </c>
      <c r="H25" s="2"/>
    </row>
    <row r="26" spans="1:8" ht="26.4" outlineLevel="7" x14ac:dyDescent="0.3">
      <c r="A26" s="22" t="s">
        <v>18</v>
      </c>
      <c r="B26" s="12" t="s">
        <v>191</v>
      </c>
      <c r="C26" s="12" t="s">
        <v>23</v>
      </c>
      <c r="D26" s="12" t="s">
        <v>19</v>
      </c>
      <c r="E26" s="11">
        <f>E27</f>
        <v>90000</v>
      </c>
      <c r="F26" s="11">
        <f>F27</f>
        <v>84859</v>
      </c>
      <c r="G26" s="11">
        <f>G27</f>
        <v>84859</v>
      </c>
      <c r="H26" s="2"/>
    </row>
    <row r="27" spans="1:8" ht="26.4" outlineLevel="7" x14ac:dyDescent="0.3">
      <c r="A27" s="22" t="s">
        <v>20</v>
      </c>
      <c r="B27" s="12" t="s">
        <v>191</v>
      </c>
      <c r="C27" s="12" t="s">
        <v>23</v>
      </c>
      <c r="D27" s="12" t="s">
        <v>21</v>
      </c>
      <c r="E27" s="11">
        <v>90000</v>
      </c>
      <c r="F27" s="11">
        <v>84859</v>
      </c>
      <c r="G27" s="11">
        <v>84859</v>
      </c>
      <c r="H27" s="2"/>
    </row>
    <row r="28" spans="1:8" ht="39.6" outlineLevel="7" x14ac:dyDescent="0.3">
      <c r="A28" s="22" t="s">
        <v>192</v>
      </c>
      <c r="B28" s="12" t="s">
        <v>191</v>
      </c>
      <c r="C28" s="12" t="s">
        <v>193</v>
      </c>
      <c r="D28" s="12" t="s">
        <v>2</v>
      </c>
      <c r="E28" s="11">
        <f t="shared" ref="E28:G29" si="4">E29</f>
        <v>80000</v>
      </c>
      <c r="F28" s="11">
        <f t="shared" si="4"/>
        <v>75430</v>
      </c>
      <c r="G28" s="11">
        <f t="shared" si="4"/>
        <v>75430</v>
      </c>
      <c r="H28" s="2"/>
    </row>
    <row r="29" spans="1:8" ht="52.8" outlineLevel="7" x14ac:dyDescent="0.3">
      <c r="A29" s="22" t="s">
        <v>12</v>
      </c>
      <c r="B29" s="12" t="s">
        <v>191</v>
      </c>
      <c r="C29" s="12" t="s">
        <v>193</v>
      </c>
      <c r="D29" s="12" t="s">
        <v>13</v>
      </c>
      <c r="E29" s="11">
        <f t="shared" si="4"/>
        <v>80000</v>
      </c>
      <c r="F29" s="11">
        <f t="shared" si="4"/>
        <v>75430</v>
      </c>
      <c r="G29" s="11">
        <f t="shared" si="4"/>
        <v>75430</v>
      </c>
      <c r="H29" s="2"/>
    </row>
    <row r="30" spans="1:8" ht="26.4" outlineLevel="7" x14ac:dyDescent="0.3">
      <c r="A30" s="22" t="s">
        <v>14</v>
      </c>
      <c r="B30" s="12" t="s">
        <v>191</v>
      </c>
      <c r="C30" s="12" t="s">
        <v>193</v>
      </c>
      <c r="D30" s="12" t="s">
        <v>15</v>
      </c>
      <c r="E30" s="11">
        <v>80000</v>
      </c>
      <c r="F30" s="11">
        <v>75430</v>
      </c>
      <c r="G30" s="11">
        <v>75430</v>
      </c>
      <c r="H30" s="2"/>
    </row>
    <row r="31" spans="1:8" ht="50.4" customHeight="1" outlineLevel="2" x14ac:dyDescent="0.3">
      <c r="A31" s="22" t="s">
        <v>16</v>
      </c>
      <c r="B31" s="12" t="s">
        <v>17</v>
      </c>
      <c r="C31" s="12" t="s">
        <v>1</v>
      </c>
      <c r="D31" s="12" t="s">
        <v>2</v>
      </c>
      <c r="E31" s="11">
        <f>E32</f>
        <v>60270140</v>
      </c>
      <c r="F31" s="11">
        <f t="shared" ref="F31:G31" si="5">F32</f>
        <v>56808295</v>
      </c>
      <c r="G31" s="11">
        <f t="shared" si="5"/>
        <v>56808295</v>
      </c>
      <c r="H31" s="2"/>
    </row>
    <row r="32" spans="1:8" outlineLevel="3" x14ac:dyDescent="0.3">
      <c r="A32" s="22" t="s">
        <v>7</v>
      </c>
      <c r="B32" s="12" t="s">
        <v>17</v>
      </c>
      <c r="C32" s="12" t="s">
        <v>8</v>
      </c>
      <c r="D32" s="12" t="s">
        <v>2</v>
      </c>
      <c r="E32" s="11">
        <f>E33</f>
        <v>60270140</v>
      </c>
      <c r="F32" s="11">
        <f>F33</f>
        <v>56808295</v>
      </c>
      <c r="G32" s="11">
        <f>G33</f>
        <v>56808295</v>
      </c>
      <c r="H32" s="2"/>
    </row>
    <row r="33" spans="1:8" ht="26.4" outlineLevel="4" x14ac:dyDescent="0.3">
      <c r="A33" s="22" t="s">
        <v>208</v>
      </c>
      <c r="B33" s="12" t="s">
        <v>17</v>
      </c>
      <c r="C33" s="12" t="s">
        <v>9</v>
      </c>
      <c r="D33" s="12" t="s">
        <v>2</v>
      </c>
      <c r="E33" s="11">
        <f>E34+E41</f>
        <v>60270140</v>
      </c>
      <c r="F33" s="11">
        <f>F34+F41</f>
        <v>56808295</v>
      </c>
      <c r="G33" s="11">
        <f>G34+G41</f>
        <v>56808295</v>
      </c>
      <c r="H33" s="2"/>
    </row>
    <row r="34" spans="1:8" ht="26.4" outlineLevel="5" x14ac:dyDescent="0.3">
      <c r="A34" s="22" t="s">
        <v>22</v>
      </c>
      <c r="B34" s="12" t="s">
        <v>17</v>
      </c>
      <c r="C34" s="12" t="s">
        <v>23</v>
      </c>
      <c r="D34" s="12" t="s">
        <v>2</v>
      </c>
      <c r="E34" s="11">
        <f>E35+E37+E39</f>
        <v>56274810</v>
      </c>
      <c r="F34" s="11">
        <f>F35+F37+F39</f>
        <v>53041194</v>
      </c>
      <c r="G34" s="11">
        <f>G35+G37+G39</f>
        <v>53041194</v>
      </c>
      <c r="H34" s="2"/>
    </row>
    <row r="35" spans="1:8" ht="52.8" outlineLevel="6" x14ac:dyDescent="0.3">
      <c r="A35" s="22" t="s">
        <v>12</v>
      </c>
      <c r="B35" s="12" t="s">
        <v>17</v>
      </c>
      <c r="C35" s="12" t="s">
        <v>23</v>
      </c>
      <c r="D35" s="12" t="s">
        <v>13</v>
      </c>
      <c r="E35" s="11">
        <f>E36</f>
        <v>53564810</v>
      </c>
      <c r="F35" s="11">
        <f>F36</f>
        <v>50485999</v>
      </c>
      <c r="G35" s="11">
        <f>G36</f>
        <v>50485999</v>
      </c>
      <c r="H35" s="2"/>
    </row>
    <row r="36" spans="1:8" ht="26.4" outlineLevel="7" x14ac:dyDescent="0.3">
      <c r="A36" s="22" t="s">
        <v>14</v>
      </c>
      <c r="B36" s="12" t="s">
        <v>17</v>
      </c>
      <c r="C36" s="12" t="s">
        <v>23</v>
      </c>
      <c r="D36" s="12" t="s">
        <v>15</v>
      </c>
      <c r="E36" s="11">
        <v>53564810</v>
      </c>
      <c r="F36" s="11">
        <v>50485999</v>
      </c>
      <c r="G36" s="11">
        <v>50485999</v>
      </c>
      <c r="H36" s="2"/>
    </row>
    <row r="37" spans="1:8" ht="26.4" outlineLevel="6" x14ac:dyDescent="0.3">
      <c r="A37" s="22" t="s">
        <v>18</v>
      </c>
      <c r="B37" s="12" t="s">
        <v>17</v>
      </c>
      <c r="C37" s="12" t="s">
        <v>23</v>
      </c>
      <c r="D37" s="12" t="s">
        <v>19</v>
      </c>
      <c r="E37" s="11">
        <f>E38</f>
        <v>2700000</v>
      </c>
      <c r="F37" s="11">
        <f>F38</f>
        <v>2545766</v>
      </c>
      <c r="G37" s="11">
        <f>G38</f>
        <v>2545766</v>
      </c>
      <c r="H37" s="2"/>
    </row>
    <row r="38" spans="1:8" ht="26.4" outlineLevel="7" x14ac:dyDescent="0.3">
      <c r="A38" s="22" t="s">
        <v>20</v>
      </c>
      <c r="B38" s="12" t="s">
        <v>17</v>
      </c>
      <c r="C38" s="12" t="s">
        <v>23</v>
      </c>
      <c r="D38" s="12" t="s">
        <v>21</v>
      </c>
      <c r="E38" s="11">
        <v>2700000</v>
      </c>
      <c r="F38" s="11">
        <v>2545766</v>
      </c>
      <c r="G38" s="11">
        <v>2545766</v>
      </c>
      <c r="H38" s="2"/>
    </row>
    <row r="39" spans="1:8" outlineLevel="6" x14ac:dyDescent="0.3">
      <c r="A39" s="22" t="s">
        <v>24</v>
      </c>
      <c r="B39" s="12" t="s">
        <v>17</v>
      </c>
      <c r="C39" s="12" t="s">
        <v>23</v>
      </c>
      <c r="D39" s="12" t="s">
        <v>25</v>
      </c>
      <c r="E39" s="11">
        <f>E40</f>
        <v>10000</v>
      </c>
      <c r="F39" s="11">
        <f>F40</f>
        <v>9429</v>
      </c>
      <c r="G39" s="11">
        <f>G40</f>
        <v>9429</v>
      </c>
      <c r="H39" s="2"/>
    </row>
    <row r="40" spans="1:8" outlineLevel="7" x14ac:dyDescent="0.3">
      <c r="A40" s="22" t="s">
        <v>26</v>
      </c>
      <c r="B40" s="12" t="s">
        <v>17</v>
      </c>
      <c r="C40" s="12" t="s">
        <v>23</v>
      </c>
      <c r="D40" s="12" t="s">
        <v>27</v>
      </c>
      <c r="E40" s="11">
        <v>10000</v>
      </c>
      <c r="F40" s="11">
        <v>9429</v>
      </c>
      <c r="G40" s="11">
        <v>9429</v>
      </c>
      <c r="H40" s="2"/>
    </row>
    <row r="41" spans="1:8" ht="39.6" outlineLevel="5" x14ac:dyDescent="0.3">
      <c r="A41" s="22" t="s">
        <v>28</v>
      </c>
      <c r="B41" s="12" t="s">
        <v>17</v>
      </c>
      <c r="C41" s="12" t="s">
        <v>29</v>
      </c>
      <c r="D41" s="12" t="s">
        <v>2</v>
      </c>
      <c r="E41" s="11">
        <f>E42+E44</f>
        <v>3995330</v>
      </c>
      <c r="F41" s="11">
        <f>F42+F44</f>
        <v>3767101</v>
      </c>
      <c r="G41" s="11">
        <f>G42+G44</f>
        <v>3767101</v>
      </c>
      <c r="H41" s="2"/>
    </row>
    <row r="42" spans="1:8" ht="52.8" outlineLevel="6" x14ac:dyDescent="0.3">
      <c r="A42" s="22" t="s">
        <v>12</v>
      </c>
      <c r="B42" s="12" t="s">
        <v>17</v>
      </c>
      <c r="C42" s="12" t="s">
        <v>29</v>
      </c>
      <c r="D42" s="12" t="s">
        <v>13</v>
      </c>
      <c r="E42" s="11">
        <f>E43</f>
        <v>3950330</v>
      </c>
      <c r="F42" s="11">
        <f>F43</f>
        <v>3724672</v>
      </c>
      <c r="G42" s="11">
        <f>G43</f>
        <v>3724672</v>
      </c>
      <c r="H42" s="2"/>
    </row>
    <row r="43" spans="1:8" ht="26.4" outlineLevel="7" x14ac:dyDescent="0.3">
      <c r="A43" s="22" t="s">
        <v>14</v>
      </c>
      <c r="B43" s="12" t="s">
        <v>17</v>
      </c>
      <c r="C43" s="12" t="s">
        <v>29</v>
      </c>
      <c r="D43" s="12" t="s">
        <v>15</v>
      </c>
      <c r="E43" s="11">
        <v>3950330</v>
      </c>
      <c r="F43" s="11">
        <v>3724672</v>
      </c>
      <c r="G43" s="11">
        <v>3724672</v>
      </c>
      <c r="H43" s="2"/>
    </row>
    <row r="44" spans="1:8" ht="26.4" outlineLevel="6" x14ac:dyDescent="0.3">
      <c r="A44" s="22" t="s">
        <v>18</v>
      </c>
      <c r="B44" s="12" t="s">
        <v>17</v>
      </c>
      <c r="C44" s="12" t="s">
        <v>29</v>
      </c>
      <c r="D44" s="12" t="s">
        <v>19</v>
      </c>
      <c r="E44" s="11">
        <f>E45</f>
        <v>45000</v>
      </c>
      <c r="F44" s="11">
        <f>F45</f>
        <v>42429</v>
      </c>
      <c r="G44" s="11">
        <f>G45</f>
        <v>42429</v>
      </c>
      <c r="H44" s="2"/>
    </row>
    <row r="45" spans="1:8" ht="26.4" outlineLevel="7" x14ac:dyDescent="0.3">
      <c r="A45" s="22" t="s">
        <v>20</v>
      </c>
      <c r="B45" s="12" t="s">
        <v>17</v>
      </c>
      <c r="C45" s="12" t="s">
        <v>29</v>
      </c>
      <c r="D45" s="12" t="s">
        <v>21</v>
      </c>
      <c r="E45" s="11">
        <v>45000</v>
      </c>
      <c r="F45" s="11">
        <v>42429</v>
      </c>
      <c r="G45" s="11">
        <v>42429</v>
      </c>
      <c r="H45" s="2"/>
    </row>
    <row r="46" spans="1:8" outlineLevel="2" x14ac:dyDescent="0.3">
      <c r="A46" s="22" t="s">
        <v>30</v>
      </c>
      <c r="B46" s="12" t="s">
        <v>31</v>
      </c>
      <c r="C46" s="12" t="s">
        <v>1</v>
      </c>
      <c r="D46" s="12" t="s">
        <v>2</v>
      </c>
      <c r="E46" s="11">
        <f>E47</f>
        <v>16908.32</v>
      </c>
      <c r="F46" s="11">
        <f t="shared" ref="F46:G50" si="6">F47</f>
        <v>113243.82</v>
      </c>
      <c r="G46" s="11">
        <f t="shared" si="6"/>
        <v>6901.18</v>
      </c>
      <c r="H46" s="2"/>
    </row>
    <row r="47" spans="1:8" outlineLevel="3" x14ac:dyDescent="0.3">
      <c r="A47" s="22" t="s">
        <v>7</v>
      </c>
      <c r="B47" s="12" t="s">
        <v>31</v>
      </c>
      <c r="C47" s="12" t="s">
        <v>8</v>
      </c>
      <c r="D47" s="12" t="s">
        <v>2</v>
      </c>
      <c r="E47" s="11">
        <f>E48</f>
        <v>16908.32</v>
      </c>
      <c r="F47" s="11">
        <f t="shared" si="6"/>
        <v>113243.82</v>
      </c>
      <c r="G47" s="11">
        <f t="shared" si="6"/>
        <v>6901.18</v>
      </c>
      <c r="H47" s="2"/>
    </row>
    <row r="48" spans="1:8" ht="26.4" outlineLevel="4" x14ac:dyDescent="0.3">
      <c r="A48" s="22" t="s">
        <v>208</v>
      </c>
      <c r="B48" s="12" t="s">
        <v>31</v>
      </c>
      <c r="C48" s="12" t="s">
        <v>9</v>
      </c>
      <c r="D48" s="12" t="s">
        <v>2</v>
      </c>
      <c r="E48" s="11">
        <f>E49</f>
        <v>16908.32</v>
      </c>
      <c r="F48" s="11">
        <f t="shared" si="6"/>
        <v>113243.82</v>
      </c>
      <c r="G48" s="11">
        <f t="shared" si="6"/>
        <v>6901.18</v>
      </c>
      <c r="H48" s="2"/>
    </row>
    <row r="49" spans="1:8" ht="39.6" outlineLevel="5" x14ac:dyDescent="0.3">
      <c r="A49" s="22" t="s">
        <v>32</v>
      </c>
      <c r="B49" s="12" t="s">
        <v>31</v>
      </c>
      <c r="C49" s="12" t="s">
        <v>33</v>
      </c>
      <c r="D49" s="12" t="s">
        <v>2</v>
      </c>
      <c r="E49" s="11">
        <f>E50</f>
        <v>16908.32</v>
      </c>
      <c r="F49" s="11">
        <f t="shared" si="6"/>
        <v>113243.82</v>
      </c>
      <c r="G49" s="11">
        <f t="shared" si="6"/>
        <v>6901.18</v>
      </c>
      <c r="H49" s="2"/>
    </row>
    <row r="50" spans="1:8" ht="26.4" outlineLevel="6" x14ac:dyDescent="0.3">
      <c r="A50" s="22" t="s">
        <v>18</v>
      </c>
      <c r="B50" s="12" t="s">
        <v>31</v>
      </c>
      <c r="C50" s="12" t="s">
        <v>33</v>
      </c>
      <c r="D50" s="12" t="s">
        <v>19</v>
      </c>
      <c r="E50" s="11">
        <f>E51</f>
        <v>16908.32</v>
      </c>
      <c r="F50" s="11">
        <f t="shared" si="6"/>
        <v>113243.82</v>
      </c>
      <c r="G50" s="11">
        <f t="shared" si="6"/>
        <v>6901.18</v>
      </c>
      <c r="H50" s="2"/>
    </row>
    <row r="51" spans="1:8" ht="26.4" outlineLevel="7" x14ac:dyDescent="0.3">
      <c r="A51" s="22" t="s">
        <v>20</v>
      </c>
      <c r="B51" s="12" t="s">
        <v>31</v>
      </c>
      <c r="C51" s="12" t="s">
        <v>33</v>
      </c>
      <c r="D51" s="12" t="s">
        <v>21</v>
      </c>
      <c r="E51" s="11">
        <v>16908.32</v>
      </c>
      <c r="F51" s="11">
        <v>113243.82</v>
      </c>
      <c r="G51" s="11">
        <v>6901.18</v>
      </c>
      <c r="H51" s="2"/>
    </row>
    <row r="52" spans="1:8" ht="39.6" outlineLevel="2" x14ac:dyDescent="0.3">
      <c r="A52" s="22" t="s">
        <v>34</v>
      </c>
      <c r="B52" s="12" t="s">
        <v>35</v>
      </c>
      <c r="C52" s="12" t="s">
        <v>1</v>
      </c>
      <c r="D52" s="12" t="s">
        <v>2</v>
      </c>
      <c r="E52" s="11">
        <f>E53</f>
        <v>10216710</v>
      </c>
      <c r="F52" s="11">
        <f t="shared" ref="F52:G53" si="7">F53</f>
        <v>9633092</v>
      </c>
      <c r="G52" s="11">
        <f t="shared" si="7"/>
        <v>9633092</v>
      </c>
      <c r="H52" s="2"/>
    </row>
    <row r="53" spans="1:8" outlineLevel="3" x14ac:dyDescent="0.3">
      <c r="A53" s="22" t="s">
        <v>7</v>
      </c>
      <c r="B53" s="12" t="s">
        <v>35</v>
      </c>
      <c r="C53" s="12" t="s">
        <v>8</v>
      </c>
      <c r="D53" s="12" t="s">
        <v>2</v>
      </c>
      <c r="E53" s="11">
        <f>E54</f>
        <v>10216710</v>
      </c>
      <c r="F53" s="11">
        <f t="shared" si="7"/>
        <v>9633092</v>
      </c>
      <c r="G53" s="11">
        <f t="shared" si="7"/>
        <v>9633092</v>
      </c>
      <c r="H53" s="2"/>
    </row>
    <row r="54" spans="1:8" ht="26.4" outlineLevel="4" x14ac:dyDescent="0.3">
      <c r="A54" s="22" t="s">
        <v>208</v>
      </c>
      <c r="B54" s="12" t="s">
        <v>35</v>
      </c>
      <c r="C54" s="12" t="s">
        <v>9</v>
      </c>
      <c r="D54" s="12" t="s">
        <v>2</v>
      </c>
      <c r="E54" s="11">
        <f>E55+E60</f>
        <v>10216710</v>
      </c>
      <c r="F54" s="11">
        <f t="shared" ref="F54:G54" si="8">F55+F60</f>
        <v>9633092</v>
      </c>
      <c r="G54" s="11">
        <f t="shared" si="8"/>
        <v>9633092</v>
      </c>
      <c r="H54" s="2"/>
    </row>
    <row r="55" spans="1:8" ht="26.4" outlineLevel="5" x14ac:dyDescent="0.3">
      <c r="A55" s="22" t="s">
        <v>22</v>
      </c>
      <c r="B55" s="12" t="s">
        <v>35</v>
      </c>
      <c r="C55" s="12" t="s">
        <v>23</v>
      </c>
      <c r="D55" s="12" t="s">
        <v>2</v>
      </c>
      <c r="E55" s="11">
        <f>E56+E58</f>
        <v>8143060</v>
      </c>
      <c r="F55" s="11">
        <f>F56+F58</f>
        <v>7677897</v>
      </c>
      <c r="G55" s="11">
        <f>G56+G58</f>
        <v>7677897</v>
      </c>
      <c r="H55" s="2"/>
    </row>
    <row r="56" spans="1:8" ht="52.8" outlineLevel="6" x14ac:dyDescent="0.3">
      <c r="A56" s="22" t="s">
        <v>12</v>
      </c>
      <c r="B56" s="12" t="s">
        <v>35</v>
      </c>
      <c r="C56" s="12" t="s">
        <v>23</v>
      </c>
      <c r="D56" s="12" t="s">
        <v>13</v>
      </c>
      <c r="E56" s="11">
        <f>E57</f>
        <v>7513060</v>
      </c>
      <c r="F56" s="11">
        <f>F57</f>
        <v>7083885</v>
      </c>
      <c r="G56" s="11">
        <f>G57</f>
        <v>7083885</v>
      </c>
      <c r="H56" s="2"/>
    </row>
    <row r="57" spans="1:8" ht="26.4" outlineLevel="7" x14ac:dyDescent="0.3">
      <c r="A57" s="22" t="s">
        <v>14</v>
      </c>
      <c r="B57" s="12" t="s">
        <v>35</v>
      </c>
      <c r="C57" s="12" t="s">
        <v>23</v>
      </c>
      <c r="D57" s="12" t="s">
        <v>15</v>
      </c>
      <c r="E57" s="11">
        <v>7513060</v>
      </c>
      <c r="F57" s="11">
        <v>7083885</v>
      </c>
      <c r="G57" s="11">
        <v>7083885</v>
      </c>
      <c r="H57" s="2"/>
    </row>
    <row r="58" spans="1:8" ht="26.4" outlineLevel="6" x14ac:dyDescent="0.3">
      <c r="A58" s="22" t="s">
        <v>18</v>
      </c>
      <c r="B58" s="12" t="s">
        <v>35</v>
      </c>
      <c r="C58" s="12" t="s">
        <v>23</v>
      </c>
      <c r="D58" s="12" t="s">
        <v>19</v>
      </c>
      <c r="E58" s="11">
        <f>E59</f>
        <v>630000</v>
      </c>
      <c r="F58" s="11">
        <f>F59</f>
        <v>594012</v>
      </c>
      <c r="G58" s="11">
        <f>G59</f>
        <v>594012</v>
      </c>
      <c r="H58" s="2"/>
    </row>
    <row r="59" spans="1:8" ht="26.4" outlineLevel="7" x14ac:dyDescent="0.3">
      <c r="A59" s="22" t="s">
        <v>20</v>
      </c>
      <c r="B59" s="12" t="s">
        <v>35</v>
      </c>
      <c r="C59" s="12" t="s">
        <v>23</v>
      </c>
      <c r="D59" s="12" t="s">
        <v>21</v>
      </c>
      <c r="E59" s="11">
        <v>630000</v>
      </c>
      <c r="F59" s="11">
        <v>594012</v>
      </c>
      <c r="G59" s="11">
        <v>594012</v>
      </c>
      <c r="H59" s="2"/>
    </row>
    <row r="60" spans="1:8" ht="26.4" outlineLevel="7" x14ac:dyDescent="0.3">
      <c r="A60" s="22" t="s">
        <v>320</v>
      </c>
      <c r="B60" s="12" t="s">
        <v>35</v>
      </c>
      <c r="C60" s="12" t="s">
        <v>194</v>
      </c>
      <c r="D60" s="12" t="s">
        <v>2</v>
      </c>
      <c r="E60" s="11">
        <f>E61+E63</f>
        <v>2073650</v>
      </c>
      <c r="F60" s="11">
        <f>F61+F63</f>
        <v>1955195</v>
      </c>
      <c r="G60" s="11">
        <f>G61+G63</f>
        <v>1955195</v>
      </c>
      <c r="H60" s="2"/>
    </row>
    <row r="61" spans="1:8" ht="52.8" outlineLevel="7" x14ac:dyDescent="0.3">
      <c r="A61" s="22" t="s">
        <v>12</v>
      </c>
      <c r="B61" s="12" t="s">
        <v>35</v>
      </c>
      <c r="C61" s="12" t="s">
        <v>194</v>
      </c>
      <c r="D61" s="12" t="s">
        <v>13</v>
      </c>
      <c r="E61" s="11">
        <f>E62</f>
        <v>2026650</v>
      </c>
      <c r="F61" s="11">
        <f>F62</f>
        <v>1910880</v>
      </c>
      <c r="G61" s="11">
        <f>G62</f>
        <v>1910880</v>
      </c>
      <c r="H61" s="2"/>
    </row>
    <row r="62" spans="1:8" ht="26.4" outlineLevel="7" x14ac:dyDescent="0.3">
      <c r="A62" s="22" t="s">
        <v>14</v>
      </c>
      <c r="B62" s="12" t="s">
        <v>35</v>
      </c>
      <c r="C62" s="12" t="s">
        <v>194</v>
      </c>
      <c r="D62" s="12" t="s">
        <v>15</v>
      </c>
      <c r="E62" s="11">
        <v>2026650</v>
      </c>
      <c r="F62" s="11">
        <v>1910880</v>
      </c>
      <c r="G62" s="11">
        <v>1910880</v>
      </c>
      <c r="H62" s="2"/>
    </row>
    <row r="63" spans="1:8" ht="26.4" outlineLevel="7" x14ac:dyDescent="0.3">
      <c r="A63" s="22" t="s">
        <v>18</v>
      </c>
      <c r="B63" s="12" t="s">
        <v>35</v>
      </c>
      <c r="C63" s="12" t="s">
        <v>194</v>
      </c>
      <c r="D63" s="12" t="s">
        <v>19</v>
      </c>
      <c r="E63" s="11">
        <f>E64</f>
        <v>47000</v>
      </c>
      <c r="F63" s="11">
        <f>F64</f>
        <v>44315</v>
      </c>
      <c r="G63" s="11">
        <f>G64</f>
        <v>44315</v>
      </c>
      <c r="H63" s="2"/>
    </row>
    <row r="64" spans="1:8" ht="26.4" outlineLevel="7" x14ac:dyDescent="0.3">
      <c r="A64" s="23" t="s">
        <v>20</v>
      </c>
      <c r="B64" s="17" t="s">
        <v>35</v>
      </c>
      <c r="C64" s="17" t="s">
        <v>194</v>
      </c>
      <c r="D64" s="17" t="s">
        <v>21</v>
      </c>
      <c r="E64" s="15">
        <v>47000</v>
      </c>
      <c r="F64" s="15">
        <v>44315</v>
      </c>
      <c r="G64" s="15">
        <v>44315</v>
      </c>
      <c r="H64" s="2"/>
    </row>
    <row r="65" spans="1:8" outlineLevel="2" x14ac:dyDescent="0.3">
      <c r="A65" s="22" t="s">
        <v>36</v>
      </c>
      <c r="B65" s="12" t="s">
        <v>37</v>
      </c>
      <c r="C65" s="12" t="s">
        <v>1</v>
      </c>
      <c r="D65" s="12" t="s">
        <v>2</v>
      </c>
      <c r="E65" s="11">
        <f>E66</f>
        <v>1000000</v>
      </c>
      <c r="F65" s="11">
        <f t="shared" ref="F65:G69" si="9">F66</f>
        <v>942876</v>
      </c>
      <c r="G65" s="11">
        <f t="shared" si="9"/>
        <v>942876</v>
      </c>
      <c r="H65" s="2"/>
    </row>
    <row r="66" spans="1:8" outlineLevel="3" x14ac:dyDescent="0.3">
      <c r="A66" s="22" t="s">
        <v>7</v>
      </c>
      <c r="B66" s="12" t="s">
        <v>37</v>
      </c>
      <c r="C66" s="12" t="s">
        <v>8</v>
      </c>
      <c r="D66" s="12" t="s">
        <v>2</v>
      </c>
      <c r="E66" s="11">
        <f>E67</f>
        <v>1000000</v>
      </c>
      <c r="F66" s="11">
        <f t="shared" si="9"/>
        <v>942876</v>
      </c>
      <c r="G66" s="11">
        <f t="shared" si="9"/>
        <v>942876</v>
      </c>
      <c r="H66" s="2"/>
    </row>
    <row r="67" spans="1:8" ht="26.4" outlineLevel="4" x14ac:dyDescent="0.3">
      <c r="A67" s="22" t="s">
        <v>208</v>
      </c>
      <c r="B67" s="12" t="s">
        <v>37</v>
      </c>
      <c r="C67" s="12" t="s">
        <v>9</v>
      </c>
      <c r="D67" s="12" t="s">
        <v>2</v>
      </c>
      <c r="E67" s="11">
        <f>E68</f>
        <v>1000000</v>
      </c>
      <c r="F67" s="11">
        <f t="shared" si="9"/>
        <v>942876</v>
      </c>
      <c r="G67" s="11">
        <f t="shared" si="9"/>
        <v>942876</v>
      </c>
      <c r="H67" s="2"/>
    </row>
    <row r="68" spans="1:8" outlineLevel="5" x14ac:dyDescent="0.3">
      <c r="A68" s="22" t="s">
        <v>38</v>
      </c>
      <c r="B68" s="12" t="s">
        <v>37</v>
      </c>
      <c r="C68" s="12" t="s">
        <v>39</v>
      </c>
      <c r="D68" s="12" t="s">
        <v>2</v>
      </c>
      <c r="E68" s="11">
        <f>E69</f>
        <v>1000000</v>
      </c>
      <c r="F68" s="11">
        <f t="shared" si="9"/>
        <v>942876</v>
      </c>
      <c r="G68" s="11">
        <f t="shared" si="9"/>
        <v>942876</v>
      </c>
      <c r="H68" s="2"/>
    </row>
    <row r="69" spans="1:8" outlineLevel="6" x14ac:dyDescent="0.3">
      <c r="A69" s="22" t="s">
        <v>24</v>
      </c>
      <c r="B69" s="12" t="s">
        <v>37</v>
      </c>
      <c r="C69" s="12" t="s">
        <v>39</v>
      </c>
      <c r="D69" s="12" t="s">
        <v>25</v>
      </c>
      <c r="E69" s="11">
        <f>E70</f>
        <v>1000000</v>
      </c>
      <c r="F69" s="11">
        <f t="shared" si="9"/>
        <v>942876</v>
      </c>
      <c r="G69" s="11">
        <f t="shared" si="9"/>
        <v>942876</v>
      </c>
      <c r="H69" s="2"/>
    </row>
    <row r="70" spans="1:8" outlineLevel="7" x14ac:dyDescent="0.3">
      <c r="A70" s="22" t="s">
        <v>40</v>
      </c>
      <c r="B70" s="12" t="s">
        <v>37</v>
      </c>
      <c r="C70" s="12" t="s">
        <v>39</v>
      </c>
      <c r="D70" s="12" t="s">
        <v>41</v>
      </c>
      <c r="E70" s="11">
        <v>1000000</v>
      </c>
      <c r="F70" s="11">
        <v>942876</v>
      </c>
      <c r="G70" s="11">
        <v>942876</v>
      </c>
      <c r="H70" s="2"/>
    </row>
    <row r="71" spans="1:8" ht="26.25" customHeight="1" outlineLevel="2" x14ac:dyDescent="0.3">
      <c r="A71" s="22" t="s">
        <v>42</v>
      </c>
      <c r="B71" s="12" t="s">
        <v>43</v>
      </c>
      <c r="C71" s="12" t="s">
        <v>1</v>
      </c>
      <c r="D71" s="12" t="s">
        <v>2</v>
      </c>
      <c r="E71" s="11">
        <f>E72+E77+E94</f>
        <v>39189405.810000002</v>
      </c>
      <c r="F71" s="11">
        <f t="shared" ref="F71:G71" si="10">F72+F77+F94</f>
        <v>37093375.640000001</v>
      </c>
      <c r="G71" s="11">
        <f t="shared" si="10"/>
        <v>37214604.159999996</v>
      </c>
      <c r="H71" s="2"/>
    </row>
    <row r="72" spans="1:8" ht="48.6" customHeight="1" outlineLevel="3" x14ac:dyDescent="0.3">
      <c r="A72" s="22" t="s">
        <v>238</v>
      </c>
      <c r="B72" s="12" t="s">
        <v>43</v>
      </c>
      <c r="C72" s="12" t="s">
        <v>44</v>
      </c>
      <c r="D72" s="12" t="s">
        <v>2</v>
      </c>
      <c r="E72" s="11">
        <f>E73</f>
        <v>498418.46</v>
      </c>
      <c r="F72" s="11">
        <f t="shared" ref="F72:G75" si="11">F73</f>
        <v>475208.64</v>
      </c>
      <c r="G72" s="11">
        <f t="shared" si="11"/>
        <v>471680.16</v>
      </c>
      <c r="H72" s="2"/>
    </row>
    <row r="73" spans="1:8" ht="79.2" outlineLevel="4" x14ac:dyDescent="0.3">
      <c r="A73" s="22" t="s">
        <v>329</v>
      </c>
      <c r="B73" s="12" t="s">
        <v>43</v>
      </c>
      <c r="C73" s="12" t="s">
        <v>45</v>
      </c>
      <c r="D73" s="12" t="s">
        <v>2</v>
      </c>
      <c r="E73" s="11">
        <f>E74</f>
        <v>498418.46</v>
      </c>
      <c r="F73" s="11">
        <f t="shared" si="11"/>
        <v>475208.64</v>
      </c>
      <c r="G73" s="11">
        <f t="shared" si="11"/>
        <v>471680.16</v>
      </c>
      <c r="H73" s="2"/>
    </row>
    <row r="74" spans="1:8" ht="79.2" outlineLevel="5" x14ac:dyDescent="0.3">
      <c r="A74" s="22" t="s">
        <v>330</v>
      </c>
      <c r="B74" s="12" t="s">
        <v>43</v>
      </c>
      <c r="C74" s="12" t="s">
        <v>46</v>
      </c>
      <c r="D74" s="12" t="s">
        <v>2</v>
      </c>
      <c r="E74" s="11">
        <f>E75</f>
        <v>498418.46</v>
      </c>
      <c r="F74" s="11">
        <f t="shared" si="11"/>
        <v>475208.64</v>
      </c>
      <c r="G74" s="11">
        <f t="shared" si="11"/>
        <v>471680.16</v>
      </c>
      <c r="H74" s="2"/>
    </row>
    <row r="75" spans="1:8" ht="26.4" outlineLevel="6" x14ac:dyDescent="0.3">
      <c r="A75" s="22" t="s">
        <v>47</v>
      </c>
      <c r="B75" s="12" t="s">
        <v>43</v>
      </c>
      <c r="C75" s="12" t="s">
        <v>46</v>
      </c>
      <c r="D75" s="12" t="s">
        <v>48</v>
      </c>
      <c r="E75" s="11">
        <f>E76</f>
        <v>498418.46</v>
      </c>
      <c r="F75" s="11">
        <f t="shared" si="11"/>
        <v>475208.64</v>
      </c>
      <c r="G75" s="11">
        <f t="shared" si="11"/>
        <v>471680.16</v>
      </c>
      <c r="H75" s="2"/>
    </row>
    <row r="76" spans="1:8" ht="26.4" outlineLevel="7" x14ac:dyDescent="0.3">
      <c r="A76" s="22" t="s">
        <v>49</v>
      </c>
      <c r="B76" s="12" t="s">
        <v>43</v>
      </c>
      <c r="C76" s="12" t="s">
        <v>46</v>
      </c>
      <c r="D76" s="12" t="s">
        <v>50</v>
      </c>
      <c r="E76" s="11">
        <v>498418.46</v>
      </c>
      <c r="F76" s="11">
        <v>475208.64</v>
      </c>
      <c r="G76" s="11">
        <v>471680.16</v>
      </c>
      <c r="H76" s="2"/>
    </row>
    <row r="77" spans="1:8" outlineLevel="3" x14ac:dyDescent="0.3">
      <c r="A77" s="22" t="s">
        <v>7</v>
      </c>
      <c r="B77" s="12" t="s">
        <v>43</v>
      </c>
      <c r="C77" s="12" t="s">
        <v>8</v>
      </c>
      <c r="D77" s="12" t="s">
        <v>2</v>
      </c>
      <c r="E77" s="11">
        <f>E78</f>
        <v>38645837.350000001</v>
      </c>
      <c r="F77" s="11">
        <f>F78</f>
        <v>36575596</v>
      </c>
      <c r="G77" s="11">
        <f>G78</f>
        <v>36700353</v>
      </c>
      <c r="H77" s="2"/>
    </row>
    <row r="78" spans="1:8" ht="26.4" outlineLevel="4" x14ac:dyDescent="0.3">
      <c r="A78" s="22" t="s">
        <v>208</v>
      </c>
      <c r="B78" s="12" t="s">
        <v>43</v>
      </c>
      <c r="C78" s="12" t="s">
        <v>9</v>
      </c>
      <c r="D78" s="12" t="s">
        <v>2</v>
      </c>
      <c r="E78" s="11">
        <f>E79+E84+E91+E97+E102+E107+E112+E117</f>
        <v>38645837.350000001</v>
      </c>
      <c r="F78" s="11">
        <f>F79+F84+F91+F97+F102+F107+F112+F117</f>
        <v>36575596</v>
      </c>
      <c r="G78" s="11">
        <f>G79+G84+G91+G97+G102+G107+G112+G117</f>
        <v>36700353</v>
      </c>
      <c r="H78" s="2"/>
    </row>
    <row r="79" spans="1:8" ht="52.8" outlineLevel="5" x14ac:dyDescent="0.3">
      <c r="A79" s="22" t="s">
        <v>209</v>
      </c>
      <c r="B79" s="12" t="s">
        <v>43</v>
      </c>
      <c r="C79" s="12" t="s">
        <v>51</v>
      </c>
      <c r="D79" s="12" t="s">
        <v>2</v>
      </c>
      <c r="E79" s="11">
        <f>E80+E82</f>
        <v>1019620</v>
      </c>
      <c r="F79" s="11">
        <f>F80+F82</f>
        <v>961375</v>
      </c>
      <c r="G79" s="11">
        <f>G80+G82</f>
        <v>961375</v>
      </c>
      <c r="H79" s="2"/>
    </row>
    <row r="80" spans="1:8" ht="26.4" outlineLevel="6" x14ac:dyDescent="0.3">
      <c r="A80" s="22" t="s">
        <v>18</v>
      </c>
      <c r="B80" s="12" t="s">
        <v>43</v>
      </c>
      <c r="C80" s="12" t="s">
        <v>51</v>
      </c>
      <c r="D80" s="12" t="s">
        <v>19</v>
      </c>
      <c r="E80" s="11">
        <f>E81</f>
        <v>1010000</v>
      </c>
      <c r="F80" s="11">
        <f>F81</f>
        <v>952305</v>
      </c>
      <c r="G80" s="11">
        <f>G81</f>
        <v>952305</v>
      </c>
      <c r="H80" s="2"/>
    </row>
    <row r="81" spans="1:11" ht="26.4" outlineLevel="7" x14ac:dyDescent="0.3">
      <c r="A81" s="22" t="s">
        <v>20</v>
      </c>
      <c r="B81" s="12" t="s">
        <v>43</v>
      </c>
      <c r="C81" s="12" t="s">
        <v>51</v>
      </c>
      <c r="D81" s="12" t="s">
        <v>21</v>
      </c>
      <c r="E81" s="11">
        <v>1010000</v>
      </c>
      <c r="F81" s="11">
        <v>952305</v>
      </c>
      <c r="G81" s="11">
        <v>952305</v>
      </c>
      <c r="H81" s="2"/>
    </row>
    <row r="82" spans="1:11" outlineLevel="6" x14ac:dyDescent="0.3">
      <c r="A82" s="22" t="s">
        <v>24</v>
      </c>
      <c r="B82" s="12" t="s">
        <v>43</v>
      </c>
      <c r="C82" s="12" t="s">
        <v>51</v>
      </c>
      <c r="D82" s="12" t="s">
        <v>25</v>
      </c>
      <c r="E82" s="11">
        <f>E83</f>
        <v>9620</v>
      </c>
      <c r="F82" s="11">
        <f>F83</f>
        <v>9070</v>
      </c>
      <c r="G82" s="11">
        <f>G83</f>
        <v>9070</v>
      </c>
      <c r="H82" s="2"/>
    </row>
    <row r="83" spans="1:11" outlineLevel="7" x14ac:dyDescent="0.3">
      <c r="A83" s="22" t="s">
        <v>26</v>
      </c>
      <c r="B83" s="12" t="s">
        <v>43</v>
      </c>
      <c r="C83" s="12" t="s">
        <v>51</v>
      </c>
      <c r="D83" s="12" t="s">
        <v>27</v>
      </c>
      <c r="E83" s="11">
        <v>9620</v>
      </c>
      <c r="F83" s="11">
        <v>9070</v>
      </c>
      <c r="G83" s="11">
        <v>9070</v>
      </c>
      <c r="H83" s="2"/>
    </row>
    <row r="84" spans="1:11" ht="26.4" outlineLevel="5" x14ac:dyDescent="0.3">
      <c r="A84" s="22" t="s">
        <v>52</v>
      </c>
      <c r="B84" s="12" t="s">
        <v>43</v>
      </c>
      <c r="C84" s="12" t="s">
        <v>53</v>
      </c>
      <c r="D84" s="12" t="s">
        <v>2</v>
      </c>
      <c r="E84" s="11">
        <f>E85+E87+E89</f>
        <v>26471000.350000001</v>
      </c>
      <c r="F84" s="11">
        <f>F85+F87+F89</f>
        <v>24958876</v>
      </c>
      <c r="G84" s="11">
        <f>G85+G87+G89</f>
        <v>24958876</v>
      </c>
      <c r="H84" s="2"/>
    </row>
    <row r="85" spans="1:11" ht="52.8" outlineLevel="6" x14ac:dyDescent="0.3">
      <c r="A85" s="22" t="s">
        <v>12</v>
      </c>
      <c r="B85" s="12" t="s">
        <v>43</v>
      </c>
      <c r="C85" s="12" t="s">
        <v>53</v>
      </c>
      <c r="D85" s="12" t="s">
        <v>13</v>
      </c>
      <c r="E85" s="11">
        <f>E86</f>
        <v>22099550</v>
      </c>
      <c r="F85" s="11">
        <f>F86</f>
        <v>20837139</v>
      </c>
      <c r="G85" s="11">
        <f>G86</f>
        <v>20837139</v>
      </c>
      <c r="H85" s="2"/>
    </row>
    <row r="86" spans="1:11" outlineLevel="7" x14ac:dyDescent="0.3">
      <c r="A86" s="22" t="s">
        <v>54</v>
      </c>
      <c r="B86" s="12" t="s">
        <v>43</v>
      </c>
      <c r="C86" s="12" t="s">
        <v>53</v>
      </c>
      <c r="D86" s="12" t="s">
        <v>55</v>
      </c>
      <c r="E86" s="11">
        <v>22099550</v>
      </c>
      <c r="F86" s="11">
        <v>20837139</v>
      </c>
      <c r="G86" s="11">
        <v>20837139</v>
      </c>
      <c r="H86" s="2"/>
    </row>
    <row r="87" spans="1:11" ht="26.4" outlineLevel="6" x14ac:dyDescent="0.3">
      <c r="A87" s="22" t="s">
        <v>18</v>
      </c>
      <c r="B87" s="12" t="s">
        <v>43</v>
      </c>
      <c r="C87" s="12" t="s">
        <v>53</v>
      </c>
      <c r="D87" s="12" t="s">
        <v>19</v>
      </c>
      <c r="E87" s="11">
        <f>E88</f>
        <v>4260000</v>
      </c>
      <c r="F87" s="11">
        <f>F88</f>
        <v>4016653</v>
      </c>
      <c r="G87" s="11">
        <f>G88</f>
        <v>4016653</v>
      </c>
      <c r="H87" s="2"/>
    </row>
    <row r="88" spans="1:11" ht="26.4" outlineLevel="7" x14ac:dyDescent="0.3">
      <c r="A88" s="22" t="s">
        <v>20</v>
      </c>
      <c r="B88" s="12" t="s">
        <v>43</v>
      </c>
      <c r="C88" s="12" t="s">
        <v>53</v>
      </c>
      <c r="D88" s="12" t="s">
        <v>21</v>
      </c>
      <c r="E88" s="11">
        <v>4260000</v>
      </c>
      <c r="F88" s="11">
        <v>4016653</v>
      </c>
      <c r="G88" s="11">
        <v>4016653</v>
      </c>
      <c r="H88" s="2"/>
    </row>
    <row r="89" spans="1:11" outlineLevel="6" x14ac:dyDescent="0.3">
      <c r="A89" s="22" t="s">
        <v>24</v>
      </c>
      <c r="B89" s="12" t="s">
        <v>43</v>
      </c>
      <c r="C89" s="12" t="s">
        <v>53</v>
      </c>
      <c r="D89" s="12" t="s">
        <v>25</v>
      </c>
      <c r="E89" s="11">
        <f>E90</f>
        <v>111450.35</v>
      </c>
      <c r="F89" s="11">
        <f>F90</f>
        <v>105084</v>
      </c>
      <c r="G89" s="11">
        <f>G90</f>
        <v>105084</v>
      </c>
      <c r="H89" s="2"/>
    </row>
    <row r="90" spans="1:11" outlineLevel="7" x14ac:dyDescent="0.3">
      <c r="A90" s="22" t="s">
        <v>26</v>
      </c>
      <c r="B90" s="12" t="s">
        <v>43</v>
      </c>
      <c r="C90" s="12" t="s">
        <v>53</v>
      </c>
      <c r="D90" s="12" t="s">
        <v>27</v>
      </c>
      <c r="E90" s="11">
        <v>111450.35</v>
      </c>
      <c r="F90" s="11">
        <v>105084</v>
      </c>
      <c r="G90" s="11">
        <v>105084</v>
      </c>
      <c r="H90" s="2"/>
    </row>
    <row r="91" spans="1:11" ht="26.4" outlineLevel="7" x14ac:dyDescent="0.3">
      <c r="A91" s="22" t="s">
        <v>230</v>
      </c>
      <c r="B91" s="12" t="s">
        <v>43</v>
      </c>
      <c r="C91" s="12">
        <v>9999910700</v>
      </c>
      <c r="D91" s="12" t="s">
        <v>2</v>
      </c>
      <c r="E91" s="11">
        <f>E92</f>
        <v>10000</v>
      </c>
      <c r="F91" s="11">
        <f t="shared" ref="F91:G91" si="12">F92</f>
        <v>10000</v>
      </c>
      <c r="G91" s="11">
        <f t="shared" si="12"/>
        <v>10000</v>
      </c>
      <c r="H91" s="2"/>
    </row>
    <row r="92" spans="1:11" ht="26.4" outlineLevel="7" x14ac:dyDescent="0.3">
      <c r="A92" s="22" t="s">
        <v>18</v>
      </c>
      <c r="B92" s="12" t="s">
        <v>43</v>
      </c>
      <c r="C92" s="12">
        <v>9999910700</v>
      </c>
      <c r="D92" s="12" t="s">
        <v>19</v>
      </c>
      <c r="E92" s="11">
        <f>E93</f>
        <v>10000</v>
      </c>
      <c r="F92" s="11">
        <f>F93</f>
        <v>10000</v>
      </c>
      <c r="G92" s="11">
        <f>G93</f>
        <v>10000</v>
      </c>
      <c r="H92" s="2"/>
    </row>
    <row r="93" spans="1:11" ht="26.4" outlineLevel="7" x14ac:dyDescent="0.3">
      <c r="A93" s="22" t="s">
        <v>20</v>
      </c>
      <c r="B93" s="17" t="s">
        <v>43</v>
      </c>
      <c r="C93" s="17">
        <v>9999910700</v>
      </c>
      <c r="D93" s="17" t="s">
        <v>21</v>
      </c>
      <c r="E93" s="15">
        <v>10000</v>
      </c>
      <c r="F93" s="15">
        <v>10000</v>
      </c>
      <c r="G93" s="15">
        <v>10000</v>
      </c>
      <c r="H93" s="2"/>
    </row>
    <row r="94" spans="1:11" outlineLevel="7" x14ac:dyDescent="0.3">
      <c r="A94" s="24" t="s">
        <v>276</v>
      </c>
      <c r="B94" s="35" t="s">
        <v>43</v>
      </c>
      <c r="C94" s="35" t="s">
        <v>56</v>
      </c>
      <c r="D94" s="35" t="s">
        <v>2</v>
      </c>
      <c r="E94" s="11">
        <f>E95</f>
        <v>45150</v>
      </c>
      <c r="F94" s="11">
        <f t="shared" ref="F94" si="13">F95</f>
        <v>42571</v>
      </c>
      <c r="G94" s="11">
        <f t="shared" ref="G94" si="14">G95</f>
        <v>42571</v>
      </c>
      <c r="H94" s="14"/>
      <c r="I94" s="14"/>
      <c r="J94" s="14"/>
      <c r="K94" s="14"/>
    </row>
    <row r="95" spans="1:11" outlineLevel="7" x14ac:dyDescent="0.3">
      <c r="A95" s="24" t="s">
        <v>277</v>
      </c>
      <c r="B95" s="35" t="s">
        <v>43</v>
      </c>
      <c r="C95" s="35" t="s">
        <v>56</v>
      </c>
      <c r="D95" s="35" t="s">
        <v>25</v>
      </c>
      <c r="E95" s="15">
        <f>E96</f>
        <v>45150</v>
      </c>
      <c r="F95" s="15">
        <f>F96</f>
        <v>42571</v>
      </c>
      <c r="G95" s="15">
        <f>G96</f>
        <v>42571</v>
      </c>
      <c r="H95" s="14"/>
      <c r="I95" s="14"/>
      <c r="J95" s="14"/>
      <c r="K95" s="14"/>
    </row>
    <row r="96" spans="1:11" outlineLevel="7" x14ac:dyDescent="0.3">
      <c r="A96" s="24" t="s">
        <v>278</v>
      </c>
      <c r="B96" s="35" t="s">
        <v>43</v>
      </c>
      <c r="C96" s="35" t="s">
        <v>56</v>
      </c>
      <c r="D96" s="36" t="s">
        <v>27</v>
      </c>
      <c r="E96" s="13">
        <v>45150</v>
      </c>
      <c r="F96" s="13">
        <v>42571</v>
      </c>
      <c r="G96" s="13">
        <v>42571</v>
      </c>
      <c r="H96" s="14"/>
      <c r="I96" s="14"/>
      <c r="J96" s="14"/>
      <c r="K96" s="14"/>
    </row>
    <row r="97" spans="1:8" ht="39.6" outlineLevel="5" x14ac:dyDescent="0.3">
      <c r="A97" s="22" t="s">
        <v>57</v>
      </c>
      <c r="B97" s="12" t="s">
        <v>43</v>
      </c>
      <c r="C97" s="12" t="s">
        <v>58</v>
      </c>
      <c r="D97" s="12" t="s">
        <v>2</v>
      </c>
      <c r="E97" s="11">
        <f>E98+E100</f>
        <v>6602800</v>
      </c>
      <c r="F97" s="11">
        <f>F98+F100</f>
        <v>6225623</v>
      </c>
      <c r="G97" s="11">
        <f>G98+G100</f>
        <v>6225623</v>
      </c>
      <c r="H97" s="2"/>
    </row>
    <row r="98" spans="1:8" ht="52.8" outlineLevel="6" x14ac:dyDescent="0.3">
      <c r="A98" s="22" t="s">
        <v>12</v>
      </c>
      <c r="B98" s="12" t="s">
        <v>43</v>
      </c>
      <c r="C98" s="12" t="s">
        <v>58</v>
      </c>
      <c r="D98" s="12" t="s">
        <v>13</v>
      </c>
      <c r="E98" s="11">
        <f>E99</f>
        <v>6117800</v>
      </c>
      <c r="F98" s="11">
        <f>F99</f>
        <v>5768328</v>
      </c>
      <c r="G98" s="11">
        <f>G99</f>
        <v>5768328</v>
      </c>
      <c r="H98" s="2"/>
    </row>
    <row r="99" spans="1:8" outlineLevel="7" x14ac:dyDescent="0.3">
      <c r="A99" s="22" t="s">
        <v>54</v>
      </c>
      <c r="B99" s="12" t="s">
        <v>43</v>
      </c>
      <c r="C99" s="12" t="s">
        <v>58</v>
      </c>
      <c r="D99" s="12" t="s">
        <v>55</v>
      </c>
      <c r="E99" s="11">
        <v>6117800</v>
      </c>
      <c r="F99" s="11">
        <v>5768328</v>
      </c>
      <c r="G99" s="11">
        <v>5768328</v>
      </c>
      <c r="H99" s="2"/>
    </row>
    <row r="100" spans="1:8" ht="26.4" outlineLevel="6" x14ac:dyDescent="0.3">
      <c r="A100" s="22" t="s">
        <v>18</v>
      </c>
      <c r="B100" s="12" t="s">
        <v>43</v>
      </c>
      <c r="C100" s="12" t="s">
        <v>58</v>
      </c>
      <c r="D100" s="12" t="s">
        <v>19</v>
      </c>
      <c r="E100" s="11">
        <f>E101</f>
        <v>485000</v>
      </c>
      <c r="F100" s="11">
        <f>F101</f>
        <v>457295</v>
      </c>
      <c r="G100" s="11">
        <f>G101</f>
        <v>457295</v>
      </c>
      <c r="H100" s="2"/>
    </row>
    <row r="101" spans="1:8" ht="26.4" outlineLevel="7" x14ac:dyDescent="0.3">
      <c r="A101" s="22" t="s">
        <v>20</v>
      </c>
      <c r="B101" s="12" t="s">
        <v>43</v>
      </c>
      <c r="C101" s="12" t="s">
        <v>58</v>
      </c>
      <c r="D101" s="12" t="s">
        <v>21</v>
      </c>
      <c r="E101" s="11">
        <v>485000</v>
      </c>
      <c r="F101" s="11">
        <v>457295</v>
      </c>
      <c r="G101" s="11">
        <v>457295</v>
      </c>
      <c r="H101" s="2"/>
    </row>
    <row r="102" spans="1:8" ht="48" customHeight="1" outlineLevel="5" x14ac:dyDescent="0.3">
      <c r="A102" s="22" t="s">
        <v>258</v>
      </c>
      <c r="B102" s="12" t="s">
        <v>43</v>
      </c>
      <c r="C102" s="12" t="s">
        <v>59</v>
      </c>
      <c r="D102" s="12" t="s">
        <v>2</v>
      </c>
      <c r="E102" s="11">
        <f>E103+E105</f>
        <v>1126740</v>
      </c>
      <c r="F102" s="11">
        <f>F103+F105</f>
        <v>1126740</v>
      </c>
      <c r="G102" s="11">
        <f>G103+G105</f>
        <v>1126740</v>
      </c>
      <c r="H102" s="2"/>
    </row>
    <row r="103" spans="1:8" ht="52.8" outlineLevel="6" x14ac:dyDescent="0.3">
      <c r="A103" s="22" t="s">
        <v>12</v>
      </c>
      <c r="B103" s="12" t="s">
        <v>43</v>
      </c>
      <c r="C103" s="12" t="s">
        <v>59</v>
      </c>
      <c r="D103" s="12" t="s">
        <v>13</v>
      </c>
      <c r="E103" s="11">
        <f>E104</f>
        <v>917834</v>
      </c>
      <c r="F103" s="11">
        <f>F104</f>
        <v>917834</v>
      </c>
      <c r="G103" s="11">
        <f>G104</f>
        <v>917834</v>
      </c>
      <c r="H103" s="2"/>
    </row>
    <row r="104" spans="1:8" ht="26.4" outlineLevel="7" x14ac:dyDescent="0.3">
      <c r="A104" s="22" t="s">
        <v>14</v>
      </c>
      <c r="B104" s="12" t="s">
        <v>43</v>
      </c>
      <c r="C104" s="12" t="s">
        <v>59</v>
      </c>
      <c r="D104" s="12" t="s">
        <v>15</v>
      </c>
      <c r="E104" s="11">
        <v>917834</v>
      </c>
      <c r="F104" s="11">
        <v>917834</v>
      </c>
      <c r="G104" s="11">
        <v>917834</v>
      </c>
      <c r="H104" s="2"/>
    </row>
    <row r="105" spans="1:8" ht="26.4" outlineLevel="6" x14ac:dyDescent="0.3">
      <c r="A105" s="22" t="s">
        <v>18</v>
      </c>
      <c r="B105" s="12" t="s">
        <v>43</v>
      </c>
      <c r="C105" s="12" t="s">
        <v>59</v>
      </c>
      <c r="D105" s="12" t="s">
        <v>19</v>
      </c>
      <c r="E105" s="11">
        <f>E106</f>
        <v>208906</v>
      </c>
      <c r="F105" s="11">
        <f>F106</f>
        <v>208906</v>
      </c>
      <c r="G105" s="11">
        <f>G106</f>
        <v>208906</v>
      </c>
      <c r="H105" s="2"/>
    </row>
    <row r="106" spans="1:8" ht="26.4" outlineLevel="7" x14ac:dyDescent="0.3">
      <c r="A106" s="22" t="s">
        <v>20</v>
      </c>
      <c r="B106" s="12" t="s">
        <v>43</v>
      </c>
      <c r="C106" s="12" t="s">
        <v>59</v>
      </c>
      <c r="D106" s="12" t="s">
        <v>21</v>
      </c>
      <c r="E106" s="11">
        <v>208906</v>
      </c>
      <c r="F106" s="11">
        <v>208906</v>
      </c>
      <c r="G106" s="11">
        <v>208906</v>
      </c>
      <c r="H106" s="2"/>
    </row>
    <row r="107" spans="1:8" ht="81" customHeight="1" outlineLevel="5" x14ac:dyDescent="0.3">
      <c r="A107" s="22" t="s">
        <v>269</v>
      </c>
      <c r="B107" s="12" t="s">
        <v>43</v>
      </c>
      <c r="C107" s="12">
        <v>9999993000</v>
      </c>
      <c r="D107" s="12" t="s">
        <v>2</v>
      </c>
      <c r="E107" s="11">
        <f>E108+E110</f>
        <v>2321239</v>
      </c>
      <c r="F107" s="11">
        <f>F108+F110</f>
        <v>2343361</v>
      </c>
      <c r="G107" s="11">
        <f>G108+G110</f>
        <v>2432733</v>
      </c>
      <c r="H107" s="2"/>
    </row>
    <row r="108" spans="1:8" ht="66" customHeight="1" outlineLevel="6" x14ac:dyDescent="0.3">
      <c r="A108" s="22" t="s">
        <v>12</v>
      </c>
      <c r="B108" s="12" t="s">
        <v>43</v>
      </c>
      <c r="C108" s="12">
        <v>9999993000</v>
      </c>
      <c r="D108" s="12" t="s">
        <v>13</v>
      </c>
      <c r="E108" s="11">
        <f>E109</f>
        <v>2215239</v>
      </c>
      <c r="F108" s="11">
        <f>F109</f>
        <v>2237361</v>
      </c>
      <c r="G108" s="11">
        <f>G109</f>
        <v>2326733</v>
      </c>
      <c r="H108" s="2"/>
    </row>
    <row r="109" spans="1:8" ht="19.95" customHeight="1" outlineLevel="7" x14ac:dyDescent="0.3">
      <c r="A109" s="22" t="s">
        <v>14</v>
      </c>
      <c r="B109" s="12" t="s">
        <v>43</v>
      </c>
      <c r="C109" s="12">
        <v>9999993000</v>
      </c>
      <c r="D109" s="12" t="s">
        <v>15</v>
      </c>
      <c r="E109" s="11">
        <v>2215239</v>
      </c>
      <c r="F109" s="11">
        <v>2237361</v>
      </c>
      <c r="G109" s="11">
        <v>2326733</v>
      </c>
      <c r="H109" s="2"/>
    </row>
    <row r="110" spans="1:8" ht="26.4" outlineLevel="6" x14ac:dyDescent="0.3">
      <c r="A110" s="22" t="s">
        <v>18</v>
      </c>
      <c r="B110" s="12" t="s">
        <v>43</v>
      </c>
      <c r="C110" s="12">
        <v>9999993000</v>
      </c>
      <c r="D110" s="12" t="s">
        <v>19</v>
      </c>
      <c r="E110" s="11">
        <f>E111</f>
        <v>106000</v>
      </c>
      <c r="F110" s="11">
        <f>F111</f>
        <v>106000</v>
      </c>
      <c r="G110" s="11">
        <f>G111</f>
        <v>106000</v>
      </c>
      <c r="H110" s="2"/>
    </row>
    <row r="111" spans="1:8" ht="26.4" outlineLevel="7" x14ac:dyDescent="0.3">
      <c r="A111" s="22" t="s">
        <v>20</v>
      </c>
      <c r="B111" s="12" t="s">
        <v>43</v>
      </c>
      <c r="C111" s="12">
        <v>9999993000</v>
      </c>
      <c r="D111" s="12" t="s">
        <v>21</v>
      </c>
      <c r="E111" s="11">
        <v>106000</v>
      </c>
      <c r="F111" s="11">
        <v>106000</v>
      </c>
      <c r="G111" s="11">
        <v>106000</v>
      </c>
      <c r="H111" s="2"/>
    </row>
    <row r="112" spans="1:8" ht="43.95" customHeight="1" outlineLevel="5" x14ac:dyDescent="0.3">
      <c r="A112" s="22" t="s">
        <v>60</v>
      </c>
      <c r="B112" s="12" t="s">
        <v>43</v>
      </c>
      <c r="C112" s="12" t="s">
        <v>61</v>
      </c>
      <c r="D112" s="12" t="s">
        <v>2</v>
      </c>
      <c r="E112" s="11">
        <f>E113+E115</f>
        <v>940862</v>
      </c>
      <c r="F112" s="11">
        <f>F113+F115</f>
        <v>949621</v>
      </c>
      <c r="G112" s="11">
        <f>G113+G115</f>
        <v>985006</v>
      </c>
      <c r="H112" s="2"/>
    </row>
    <row r="113" spans="1:8" ht="64.2" customHeight="1" outlineLevel="6" x14ac:dyDescent="0.3">
      <c r="A113" s="22" t="s">
        <v>12</v>
      </c>
      <c r="B113" s="12" t="s">
        <v>43</v>
      </c>
      <c r="C113" s="12" t="s">
        <v>61</v>
      </c>
      <c r="D113" s="12" t="s">
        <v>13</v>
      </c>
      <c r="E113" s="11">
        <f>E114</f>
        <v>835560</v>
      </c>
      <c r="F113" s="11">
        <f>F114</f>
        <v>866890</v>
      </c>
      <c r="G113" s="11">
        <f>G114</f>
        <v>899480</v>
      </c>
      <c r="H113" s="2"/>
    </row>
    <row r="114" spans="1:8" ht="21.6" customHeight="1" outlineLevel="7" x14ac:dyDescent="0.3">
      <c r="A114" s="22" t="s">
        <v>14</v>
      </c>
      <c r="B114" s="12" t="s">
        <v>43</v>
      </c>
      <c r="C114" s="12" t="s">
        <v>61</v>
      </c>
      <c r="D114" s="12" t="s">
        <v>15</v>
      </c>
      <c r="E114" s="11">
        <v>835560</v>
      </c>
      <c r="F114" s="11">
        <v>866890</v>
      </c>
      <c r="G114" s="11">
        <v>899480</v>
      </c>
      <c r="H114" s="2"/>
    </row>
    <row r="115" spans="1:8" ht="26.4" outlineLevel="6" x14ac:dyDescent="0.3">
      <c r="A115" s="22" t="s">
        <v>18</v>
      </c>
      <c r="B115" s="12" t="s">
        <v>43</v>
      </c>
      <c r="C115" s="12" t="s">
        <v>61</v>
      </c>
      <c r="D115" s="12" t="s">
        <v>19</v>
      </c>
      <c r="E115" s="11">
        <f>E116</f>
        <v>105302</v>
      </c>
      <c r="F115" s="11">
        <f>F116</f>
        <v>82731</v>
      </c>
      <c r="G115" s="11">
        <f>G116</f>
        <v>85526</v>
      </c>
      <c r="H115" s="2"/>
    </row>
    <row r="116" spans="1:8" ht="26.4" outlineLevel="7" x14ac:dyDescent="0.3">
      <c r="A116" s="22" t="s">
        <v>20</v>
      </c>
      <c r="B116" s="12" t="s">
        <v>43</v>
      </c>
      <c r="C116" s="12" t="s">
        <v>61</v>
      </c>
      <c r="D116" s="12" t="s">
        <v>21</v>
      </c>
      <c r="E116" s="11">
        <v>105302</v>
      </c>
      <c r="F116" s="11">
        <v>82731</v>
      </c>
      <c r="G116" s="11">
        <v>85526</v>
      </c>
      <c r="H116" s="2"/>
    </row>
    <row r="117" spans="1:8" ht="22.2" customHeight="1" outlineLevel="4" x14ac:dyDescent="0.3">
      <c r="A117" s="22" t="s">
        <v>270</v>
      </c>
      <c r="B117" s="12" t="s">
        <v>43</v>
      </c>
      <c r="C117" s="12">
        <v>9999954690</v>
      </c>
      <c r="D117" s="12" t="s">
        <v>2</v>
      </c>
      <c r="E117" s="11">
        <f>E118</f>
        <v>153576</v>
      </c>
      <c r="F117" s="11">
        <f t="shared" ref="F117:G117" si="15">F118</f>
        <v>0</v>
      </c>
      <c r="G117" s="11">
        <f t="shared" si="15"/>
        <v>0</v>
      </c>
      <c r="H117" s="2"/>
    </row>
    <row r="118" spans="1:8" ht="26.4" outlineLevel="6" x14ac:dyDescent="0.3">
      <c r="A118" s="22" t="s">
        <v>18</v>
      </c>
      <c r="B118" s="12" t="s">
        <v>43</v>
      </c>
      <c r="C118" s="12">
        <v>9999954690</v>
      </c>
      <c r="D118" s="12" t="s">
        <v>19</v>
      </c>
      <c r="E118" s="11">
        <f>E119</f>
        <v>153576</v>
      </c>
      <c r="F118" s="11">
        <f>F119</f>
        <v>0</v>
      </c>
      <c r="G118" s="11">
        <f>G119</f>
        <v>0</v>
      </c>
      <c r="H118" s="2"/>
    </row>
    <row r="119" spans="1:8" ht="26.4" outlineLevel="7" x14ac:dyDescent="0.3">
      <c r="A119" s="22" t="s">
        <v>20</v>
      </c>
      <c r="B119" s="12" t="s">
        <v>43</v>
      </c>
      <c r="C119" s="12">
        <v>9999954690</v>
      </c>
      <c r="D119" s="12" t="s">
        <v>21</v>
      </c>
      <c r="E119" s="11">
        <v>153576</v>
      </c>
      <c r="F119" s="11">
        <v>0</v>
      </c>
      <c r="G119" s="11">
        <v>0</v>
      </c>
      <c r="H119" s="2"/>
    </row>
    <row r="120" spans="1:8" outlineLevel="7" x14ac:dyDescent="0.3">
      <c r="A120" s="25" t="s">
        <v>263</v>
      </c>
      <c r="B120" s="18" t="s">
        <v>271</v>
      </c>
      <c r="C120" s="19" t="s">
        <v>1</v>
      </c>
      <c r="D120" s="12" t="s">
        <v>2</v>
      </c>
      <c r="E120" s="11">
        <f t="shared" ref="E120:E125" si="16">E121</f>
        <v>800598</v>
      </c>
      <c r="F120" s="11">
        <f t="shared" ref="F120:G120" si="17">F121</f>
        <v>808908</v>
      </c>
      <c r="G120" s="11">
        <f t="shared" si="17"/>
        <v>841000</v>
      </c>
      <c r="H120" s="2"/>
    </row>
    <row r="121" spans="1:8" outlineLevel="7" x14ac:dyDescent="0.3">
      <c r="A121" s="25" t="s">
        <v>264</v>
      </c>
      <c r="B121" s="18" t="s">
        <v>268</v>
      </c>
      <c r="C121" s="19" t="s">
        <v>1</v>
      </c>
      <c r="D121" s="12" t="s">
        <v>2</v>
      </c>
      <c r="E121" s="11">
        <f t="shared" si="16"/>
        <v>800598</v>
      </c>
      <c r="F121" s="11">
        <f t="shared" ref="F121:G121" si="18">F122</f>
        <v>808908</v>
      </c>
      <c r="G121" s="11">
        <f t="shared" si="18"/>
        <v>841000</v>
      </c>
      <c r="H121" s="2"/>
    </row>
    <row r="122" spans="1:8" outlineLevel="7" x14ac:dyDescent="0.3">
      <c r="A122" s="25" t="s">
        <v>265</v>
      </c>
      <c r="B122" s="18" t="s">
        <v>268</v>
      </c>
      <c r="C122" s="20">
        <v>9900000000</v>
      </c>
      <c r="D122" s="12" t="s">
        <v>2</v>
      </c>
      <c r="E122" s="11">
        <f t="shared" si="16"/>
        <v>800598</v>
      </c>
      <c r="F122" s="11">
        <f t="shared" ref="F122:G122" si="19">F123</f>
        <v>808908</v>
      </c>
      <c r="G122" s="11">
        <f t="shared" si="19"/>
        <v>841000</v>
      </c>
      <c r="H122" s="2"/>
    </row>
    <row r="123" spans="1:8" ht="19.2" customHeight="1" outlineLevel="7" x14ac:dyDescent="0.3">
      <c r="A123" s="25" t="s">
        <v>266</v>
      </c>
      <c r="B123" s="18" t="s">
        <v>268</v>
      </c>
      <c r="C123" s="20">
        <v>9999900000</v>
      </c>
      <c r="D123" s="12" t="s">
        <v>2</v>
      </c>
      <c r="E123" s="11">
        <f t="shared" si="16"/>
        <v>800598</v>
      </c>
      <c r="F123" s="11">
        <f t="shared" ref="F123:G123" si="20">F124</f>
        <v>808908</v>
      </c>
      <c r="G123" s="11">
        <f t="shared" si="20"/>
        <v>841000</v>
      </c>
      <c r="H123" s="2"/>
    </row>
    <row r="124" spans="1:8" ht="32.4" customHeight="1" outlineLevel="7" x14ac:dyDescent="0.3">
      <c r="A124" s="25" t="s">
        <v>267</v>
      </c>
      <c r="B124" s="18" t="s">
        <v>268</v>
      </c>
      <c r="C124" s="20">
        <v>9999951180</v>
      </c>
      <c r="D124" s="12" t="s">
        <v>2</v>
      </c>
      <c r="E124" s="11">
        <f t="shared" si="16"/>
        <v>800598</v>
      </c>
      <c r="F124" s="11">
        <f>F125</f>
        <v>808908</v>
      </c>
      <c r="G124" s="11">
        <f>G125</f>
        <v>841000</v>
      </c>
      <c r="H124" s="2"/>
    </row>
    <row r="125" spans="1:8" ht="52.8" outlineLevel="7" x14ac:dyDescent="0.3">
      <c r="A125" s="22" t="s">
        <v>12</v>
      </c>
      <c r="B125" s="18" t="s">
        <v>268</v>
      </c>
      <c r="C125" s="20">
        <v>9999951180</v>
      </c>
      <c r="D125" s="12" t="s">
        <v>13</v>
      </c>
      <c r="E125" s="11">
        <f t="shared" si="16"/>
        <v>800598</v>
      </c>
      <c r="F125" s="11">
        <f t="shared" ref="F125:G125" si="21">F126</f>
        <v>808908</v>
      </c>
      <c r="G125" s="11">
        <f t="shared" si="21"/>
        <v>841000</v>
      </c>
      <c r="H125" s="2"/>
    </row>
    <row r="126" spans="1:8" ht="26.4" outlineLevel="7" x14ac:dyDescent="0.3">
      <c r="A126" s="22" t="s">
        <v>14</v>
      </c>
      <c r="B126" s="18" t="s">
        <v>268</v>
      </c>
      <c r="C126" s="20">
        <v>9999951180</v>
      </c>
      <c r="D126" s="12" t="s">
        <v>15</v>
      </c>
      <c r="E126" s="11">
        <v>800598</v>
      </c>
      <c r="F126" s="11">
        <v>808908</v>
      </c>
      <c r="G126" s="11">
        <v>841000</v>
      </c>
      <c r="H126" s="2"/>
    </row>
    <row r="127" spans="1:8" ht="26.4" outlineLevel="1" x14ac:dyDescent="0.3">
      <c r="A127" s="22" t="s">
        <v>62</v>
      </c>
      <c r="B127" s="12" t="s">
        <v>63</v>
      </c>
      <c r="C127" s="12" t="s">
        <v>1</v>
      </c>
      <c r="D127" s="12" t="s">
        <v>2</v>
      </c>
      <c r="E127" s="11">
        <f>E130+E134</f>
        <v>1000000</v>
      </c>
      <c r="F127" s="11">
        <f>F130+F134</f>
        <v>0</v>
      </c>
      <c r="G127" s="11">
        <f>G130+G134</f>
        <v>0</v>
      </c>
      <c r="H127" s="2"/>
    </row>
    <row r="128" spans="1:8" ht="28.2" customHeight="1" outlineLevel="1" x14ac:dyDescent="0.3">
      <c r="A128" s="22" t="s">
        <v>327</v>
      </c>
      <c r="B128" s="21" t="s">
        <v>274</v>
      </c>
      <c r="C128" s="12" t="s">
        <v>1</v>
      </c>
      <c r="D128" s="12" t="s">
        <v>2</v>
      </c>
      <c r="E128" s="11">
        <f>E129</f>
        <v>1000000</v>
      </c>
      <c r="F128" s="11">
        <f t="shared" ref="F128:G128" si="22">F129</f>
        <v>0</v>
      </c>
      <c r="G128" s="11">
        <f t="shared" si="22"/>
        <v>0</v>
      </c>
      <c r="H128" s="2"/>
    </row>
    <row r="129" spans="1:8" ht="37.950000000000003" customHeight="1" outlineLevel="1" x14ac:dyDescent="0.3">
      <c r="A129" s="22" t="s">
        <v>326</v>
      </c>
      <c r="B129" s="21" t="s">
        <v>274</v>
      </c>
      <c r="C129" s="12">
        <v>6700000000</v>
      </c>
      <c r="D129" s="21" t="s">
        <v>2</v>
      </c>
      <c r="E129" s="11">
        <f>E130+E134</f>
        <v>1000000</v>
      </c>
      <c r="F129" s="11">
        <f>F130+F134</f>
        <v>0</v>
      </c>
      <c r="G129" s="11">
        <f>G130+G134</f>
        <v>0</v>
      </c>
      <c r="H129" s="2"/>
    </row>
    <row r="130" spans="1:8" ht="32.4" customHeight="1" outlineLevel="7" x14ac:dyDescent="0.3">
      <c r="A130" s="22" t="s">
        <v>275</v>
      </c>
      <c r="B130" s="21" t="s">
        <v>274</v>
      </c>
      <c r="C130" s="12">
        <v>6700100000</v>
      </c>
      <c r="D130" s="12" t="s">
        <v>2</v>
      </c>
      <c r="E130" s="11">
        <f>E131</f>
        <v>350000</v>
      </c>
      <c r="F130" s="11">
        <f>F134</f>
        <v>0</v>
      </c>
      <c r="G130" s="11">
        <f>G134</f>
        <v>0</v>
      </c>
      <c r="H130" s="2"/>
    </row>
    <row r="131" spans="1:8" ht="24" customHeight="1" outlineLevel="7" x14ac:dyDescent="0.3">
      <c r="A131" s="22" t="s">
        <v>422</v>
      </c>
      <c r="B131" s="21" t="s">
        <v>274</v>
      </c>
      <c r="C131" s="12">
        <v>6700103100</v>
      </c>
      <c r="D131" s="12" t="s">
        <v>2</v>
      </c>
      <c r="E131" s="11">
        <f>E132</f>
        <v>350000</v>
      </c>
      <c r="F131" s="11"/>
      <c r="G131" s="11"/>
      <c r="H131" s="2"/>
    </row>
    <row r="132" spans="1:8" ht="28.95" customHeight="1" outlineLevel="7" x14ac:dyDescent="0.3">
      <c r="A132" s="22" t="s">
        <v>18</v>
      </c>
      <c r="B132" s="21" t="s">
        <v>274</v>
      </c>
      <c r="C132" s="12">
        <v>6700103100</v>
      </c>
      <c r="D132" s="12" t="s">
        <v>19</v>
      </c>
      <c r="E132" s="11">
        <f>E133</f>
        <v>350000</v>
      </c>
      <c r="F132" s="11"/>
      <c r="G132" s="11"/>
      <c r="H132" s="2"/>
    </row>
    <row r="133" spans="1:8" ht="26.4" outlineLevel="7" x14ac:dyDescent="0.3">
      <c r="A133" s="22" t="s">
        <v>20</v>
      </c>
      <c r="B133" s="21" t="s">
        <v>274</v>
      </c>
      <c r="C133" s="12">
        <v>6700103100</v>
      </c>
      <c r="D133" s="12" t="s">
        <v>21</v>
      </c>
      <c r="E133" s="11">
        <v>350000</v>
      </c>
      <c r="F133" s="11"/>
      <c r="G133" s="11"/>
      <c r="H133" s="2"/>
    </row>
    <row r="134" spans="1:8" ht="39.6" outlineLevel="7" x14ac:dyDescent="0.3">
      <c r="A134" s="22" t="s">
        <v>273</v>
      </c>
      <c r="B134" s="21" t="s">
        <v>274</v>
      </c>
      <c r="C134" s="12">
        <v>6700200000</v>
      </c>
      <c r="D134" s="12" t="s">
        <v>2</v>
      </c>
      <c r="E134" s="11">
        <f>E135</f>
        <v>650000</v>
      </c>
      <c r="F134" s="11">
        <f t="shared" ref="F134" si="23">F135</f>
        <v>0</v>
      </c>
      <c r="G134" s="11">
        <f t="shared" ref="G134" si="24">G135</f>
        <v>0</v>
      </c>
      <c r="H134" s="2"/>
    </row>
    <row r="135" spans="1:8" ht="66" outlineLevel="7" x14ac:dyDescent="0.3">
      <c r="A135" s="22" t="s">
        <v>272</v>
      </c>
      <c r="B135" s="21" t="s">
        <v>274</v>
      </c>
      <c r="C135" s="12">
        <v>6700203110</v>
      </c>
      <c r="D135" s="12" t="s">
        <v>2</v>
      </c>
      <c r="E135" s="11">
        <f>E136</f>
        <v>650000</v>
      </c>
      <c r="F135" s="11">
        <f>F136</f>
        <v>0</v>
      </c>
      <c r="G135" s="11">
        <f>G136</f>
        <v>0</v>
      </c>
      <c r="H135" s="2"/>
    </row>
    <row r="136" spans="1:8" ht="26.4" outlineLevel="7" x14ac:dyDescent="0.3">
      <c r="A136" s="22" t="s">
        <v>18</v>
      </c>
      <c r="B136" s="21" t="s">
        <v>274</v>
      </c>
      <c r="C136" s="12">
        <v>6700203110</v>
      </c>
      <c r="D136" s="12" t="s">
        <v>19</v>
      </c>
      <c r="E136" s="11">
        <f>E137</f>
        <v>650000</v>
      </c>
      <c r="F136" s="11">
        <f>F137</f>
        <v>0</v>
      </c>
      <c r="G136" s="11">
        <f>G137</f>
        <v>0</v>
      </c>
      <c r="H136" s="2"/>
    </row>
    <row r="137" spans="1:8" ht="26.4" outlineLevel="7" x14ac:dyDescent="0.3">
      <c r="A137" s="22" t="s">
        <v>20</v>
      </c>
      <c r="B137" s="21" t="s">
        <v>274</v>
      </c>
      <c r="C137" s="12">
        <v>6700203110</v>
      </c>
      <c r="D137" s="12" t="s">
        <v>21</v>
      </c>
      <c r="E137" s="11">
        <v>650000</v>
      </c>
      <c r="F137" s="11">
        <v>0</v>
      </c>
      <c r="G137" s="11">
        <v>0</v>
      </c>
      <c r="H137" s="2"/>
    </row>
    <row r="138" spans="1:8" outlineLevel="1" x14ac:dyDescent="0.3">
      <c r="A138" s="22" t="s">
        <v>64</v>
      </c>
      <c r="B138" s="12" t="s">
        <v>65</v>
      </c>
      <c r="C138" s="12" t="s">
        <v>1</v>
      </c>
      <c r="D138" s="12" t="s">
        <v>2</v>
      </c>
      <c r="E138" s="11">
        <f>E139+E145+E151</f>
        <v>29477509.73</v>
      </c>
      <c r="F138" s="11">
        <f>F139+F145+F151</f>
        <v>21484589.73</v>
      </c>
      <c r="G138" s="11">
        <f>G139+G145+G151</f>
        <v>21484589.73</v>
      </c>
      <c r="H138" s="2"/>
    </row>
    <row r="139" spans="1:8" outlineLevel="2" x14ac:dyDescent="0.3">
      <c r="A139" s="22" t="s">
        <v>66</v>
      </c>
      <c r="B139" s="12" t="s">
        <v>67</v>
      </c>
      <c r="C139" s="12" t="s">
        <v>1</v>
      </c>
      <c r="D139" s="12" t="s">
        <v>2</v>
      </c>
      <c r="E139" s="11">
        <f>E140</f>
        <v>164032.65</v>
      </c>
      <c r="F139" s="11">
        <f t="shared" ref="F139:G143" si="25">F140</f>
        <v>164032.65</v>
      </c>
      <c r="G139" s="11">
        <f t="shared" si="25"/>
        <v>164032.65</v>
      </c>
      <c r="H139" s="2"/>
    </row>
    <row r="140" spans="1:8" outlineLevel="3" x14ac:dyDescent="0.3">
      <c r="A140" s="22" t="s">
        <v>7</v>
      </c>
      <c r="B140" s="12" t="s">
        <v>67</v>
      </c>
      <c r="C140" s="12" t="s">
        <v>8</v>
      </c>
      <c r="D140" s="12" t="s">
        <v>2</v>
      </c>
      <c r="E140" s="11">
        <f>E141</f>
        <v>164032.65</v>
      </c>
      <c r="F140" s="11">
        <f t="shared" si="25"/>
        <v>164032.65</v>
      </c>
      <c r="G140" s="11">
        <f t="shared" si="25"/>
        <v>164032.65</v>
      </c>
      <c r="H140" s="2"/>
    </row>
    <row r="141" spans="1:8" ht="26.4" outlineLevel="4" x14ac:dyDescent="0.3">
      <c r="A141" s="22" t="s">
        <v>208</v>
      </c>
      <c r="B141" s="12" t="s">
        <v>67</v>
      </c>
      <c r="C141" s="12" t="s">
        <v>9</v>
      </c>
      <c r="D141" s="12" t="s">
        <v>2</v>
      </c>
      <c r="E141" s="11">
        <f>E142</f>
        <v>164032.65</v>
      </c>
      <c r="F141" s="11">
        <f t="shared" si="25"/>
        <v>164032.65</v>
      </c>
      <c r="G141" s="11">
        <f t="shared" si="25"/>
        <v>164032.65</v>
      </c>
      <c r="H141" s="2"/>
    </row>
    <row r="142" spans="1:8" ht="35.4" customHeight="1" outlineLevel="5" x14ac:dyDescent="0.3">
      <c r="A142" s="22" t="s">
        <v>68</v>
      </c>
      <c r="B142" s="12" t="s">
        <v>67</v>
      </c>
      <c r="C142" s="12" t="s">
        <v>69</v>
      </c>
      <c r="D142" s="12" t="s">
        <v>2</v>
      </c>
      <c r="E142" s="11">
        <f>E143</f>
        <v>164032.65</v>
      </c>
      <c r="F142" s="11">
        <f t="shared" si="25"/>
        <v>164032.65</v>
      </c>
      <c r="G142" s="11">
        <f t="shared" si="25"/>
        <v>164032.65</v>
      </c>
      <c r="H142" s="2"/>
    </row>
    <row r="143" spans="1:8" ht="29.4" customHeight="1" outlineLevel="6" x14ac:dyDescent="0.3">
      <c r="A143" s="22" t="s">
        <v>18</v>
      </c>
      <c r="B143" s="12" t="s">
        <v>67</v>
      </c>
      <c r="C143" s="12" t="s">
        <v>69</v>
      </c>
      <c r="D143" s="12" t="s">
        <v>19</v>
      </c>
      <c r="E143" s="11">
        <f>E144</f>
        <v>164032.65</v>
      </c>
      <c r="F143" s="11">
        <f t="shared" si="25"/>
        <v>164032.65</v>
      </c>
      <c r="G143" s="11">
        <f t="shared" si="25"/>
        <v>164032.65</v>
      </c>
      <c r="H143" s="2"/>
    </row>
    <row r="144" spans="1:8" ht="26.4" outlineLevel="7" x14ac:dyDescent="0.3">
      <c r="A144" s="22" t="s">
        <v>20</v>
      </c>
      <c r="B144" s="12" t="s">
        <v>67</v>
      </c>
      <c r="C144" s="12" t="s">
        <v>69</v>
      </c>
      <c r="D144" s="12" t="s">
        <v>21</v>
      </c>
      <c r="E144" s="11">
        <v>164032.65</v>
      </c>
      <c r="F144" s="11">
        <v>164032.65</v>
      </c>
      <c r="G144" s="11">
        <v>164032.65</v>
      </c>
      <c r="H144" s="2"/>
    </row>
    <row r="145" spans="1:8" outlineLevel="2" x14ac:dyDescent="0.3">
      <c r="A145" s="22" t="s">
        <v>70</v>
      </c>
      <c r="B145" s="12" t="s">
        <v>71</v>
      </c>
      <c r="C145" s="12" t="s">
        <v>1</v>
      </c>
      <c r="D145" s="12" t="s">
        <v>2</v>
      </c>
      <c r="E145" s="11">
        <f>E146</f>
        <v>3387.08</v>
      </c>
      <c r="F145" s="11">
        <f t="shared" ref="F145:G149" si="26">F146</f>
        <v>3387.08</v>
      </c>
      <c r="G145" s="11">
        <f t="shared" si="26"/>
        <v>3387.08</v>
      </c>
      <c r="H145" s="2"/>
    </row>
    <row r="146" spans="1:8" outlineLevel="3" x14ac:dyDescent="0.3">
      <c r="A146" s="22" t="s">
        <v>7</v>
      </c>
      <c r="B146" s="12" t="s">
        <v>71</v>
      </c>
      <c r="C146" s="12" t="s">
        <v>8</v>
      </c>
      <c r="D146" s="12" t="s">
        <v>2</v>
      </c>
      <c r="E146" s="11">
        <f>E147</f>
        <v>3387.08</v>
      </c>
      <c r="F146" s="11">
        <f t="shared" si="26"/>
        <v>3387.08</v>
      </c>
      <c r="G146" s="11">
        <f t="shared" si="26"/>
        <v>3387.08</v>
      </c>
      <c r="H146" s="2"/>
    </row>
    <row r="147" spans="1:8" ht="26.4" outlineLevel="4" x14ac:dyDescent="0.3">
      <c r="A147" s="22" t="s">
        <v>208</v>
      </c>
      <c r="B147" s="12" t="s">
        <v>71</v>
      </c>
      <c r="C147" s="12" t="s">
        <v>9</v>
      </c>
      <c r="D147" s="12" t="s">
        <v>2</v>
      </c>
      <c r="E147" s="11">
        <f>E148</f>
        <v>3387.08</v>
      </c>
      <c r="F147" s="11">
        <f t="shared" si="26"/>
        <v>3387.08</v>
      </c>
      <c r="G147" s="11">
        <f t="shared" si="26"/>
        <v>3387.08</v>
      </c>
      <c r="H147" s="2"/>
    </row>
    <row r="148" spans="1:8" ht="105.6" outlineLevel="5" x14ac:dyDescent="0.3">
      <c r="A148" s="22" t="s">
        <v>72</v>
      </c>
      <c r="B148" s="12" t="s">
        <v>71</v>
      </c>
      <c r="C148" s="12" t="s">
        <v>73</v>
      </c>
      <c r="D148" s="12" t="s">
        <v>2</v>
      </c>
      <c r="E148" s="11">
        <f>E149</f>
        <v>3387.08</v>
      </c>
      <c r="F148" s="11">
        <f t="shared" si="26"/>
        <v>3387.08</v>
      </c>
      <c r="G148" s="11">
        <f t="shared" si="26"/>
        <v>3387.08</v>
      </c>
      <c r="H148" s="2"/>
    </row>
    <row r="149" spans="1:8" ht="26.4" outlineLevel="6" x14ac:dyDescent="0.3">
      <c r="A149" s="22" t="s">
        <v>18</v>
      </c>
      <c r="B149" s="12" t="s">
        <v>71</v>
      </c>
      <c r="C149" s="12" t="s">
        <v>73</v>
      </c>
      <c r="D149" s="12" t="s">
        <v>19</v>
      </c>
      <c r="E149" s="11">
        <f>E150</f>
        <v>3387.08</v>
      </c>
      <c r="F149" s="11">
        <f t="shared" si="26"/>
        <v>3387.08</v>
      </c>
      <c r="G149" s="11">
        <f t="shared" si="26"/>
        <v>3387.08</v>
      </c>
      <c r="H149" s="2"/>
    </row>
    <row r="150" spans="1:8" ht="26.4" outlineLevel="7" x14ac:dyDescent="0.3">
      <c r="A150" s="22" t="s">
        <v>20</v>
      </c>
      <c r="B150" s="12" t="s">
        <v>71</v>
      </c>
      <c r="C150" s="12" t="s">
        <v>73</v>
      </c>
      <c r="D150" s="12" t="s">
        <v>21</v>
      </c>
      <c r="E150" s="11">
        <v>3387.08</v>
      </c>
      <c r="F150" s="11">
        <v>3387.08</v>
      </c>
      <c r="G150" s="11">
        <v>3387.08</v>
      </c>
      <c r="H150" s="2"/>
    </row>
    <row r="151" spans="1:8" ht="21" customHeight="1" outlineLevel="2" x14ac:dyDescent="0.3">
      <c r="A151" s="22" t="s">
        <v>74</v>
      </c>
      <c r="B151" s="12" t="s">
        <v>75</v>
      </c>
      <c r="C151" s="12" t="s">
        <v>1</v>
      </c>
      <c r="D151" s="12" t="s">
        <v>2</v>
      </c>
      <c r="E151" s="11">
        <f>E152</f>
        <v>29310090</v>
      </c>
      <c r="F151" s="11">
        <f>F152</f>
        <v>21317170</v>
      </c>
      <c r="G151" s="11">
        <f>G152</f>
        <v>21317170</v>
      </c>
      <c r="H151" s="2"/>
    </row>
    <row r="152" spans="1:8" ht="43.2" customHeight="1" outlineLevel="3" x14ac:dyDescent="0.3">
      <c r="A152" s="22" t="s">
        <v>239</v>
      </c>
      <c r="B152" s="12" t="s">
        <v>75</v>
      </c>
      <c r="C152" s="12">
        <v>4000000000</v>
      </c>
      <c r="D152" s="12" t="s">
        <v>2</v>
      </c>
      <c r="E152" s="11">
        <f>E153+E172+E200</f>
        <v>29310090</v>
      </c>
      <c r="F152" s="11">
        <f>F153+F172+F200</f>
        <v>21317170</v>
      </c>
      <c r="G152" s="11">
        <f>G153+G172+G200</f>
        <v>21317170</v>
      </c>
      <c r="H152" s="2"/>
    </row>
    <row r="153" spans="1:8" ht="39.6" outlineLevel="4" x14ac:dyDescent="0.3">
      <c r="A153" s="22" t="s">
        <v>76</v>
      </c>
      <c r="B153" s="12" t="s">
        <v>75</v>
      </c>
      <c r="C153" s="12">
        <v>4000100000</v>
      </c>
      <c r="D153" s="12" t="s">
        <v>2</v>
      </c>
      <c r="E153" s="11">
        <f>E154+E157+E160+E163+E166+E169</f>
        <v>13015579.640000001</v>
      </c>
      <c r="F153" s="11">
        <f t="shared" ref="F153:G153" si="27">F154+F157+F160+F163+F166+F169</f>
        <v>14224070</v>
      </c>
      <c r="G153" s="11">
        <f t="shared" si="27"/>
        <v>15304840</v>
      </c>
      <c r="H153" s="2"/>
    </row>
    <row r="154" spans="1:8" ht="39.6" outlineLevel="5" x14ac:dyDescent="0.3">
      <c r="A154" s="22" t="s">
        <v>240</v>
      </c>
      <c r="B154" s="12" t="s">
        <v>75</v>
      </c>
      <c r="C154" s="12">
        <v>4000100401</v>
      </c>
      <c r="D154" s="12" t="s">
        <v>2</v>
      </c>
      <c r="E154" s="11">
        <f t="shared" ref="E154:G155" si="28">E155</f>
        <v>1000000</v>
      </c>
      <c r="F154" s="11">
        <f t="shared" si="28"/>
        <v>1070000</v>
      </c>
      <c r="G154" s="11">
        <f t="shared" si="28"/>
        <v>1155600</v>
      </c>
      <c r="H154" s="2"/>
    </row>
    <row r="155" spans="1:8" ht="26.4" outlineLevel="6" x14ac:dyDescent="0.3">
      <c r="A155" s="22" t="s">
        <v>18</v>
      </c>
      <c r="B155" s="12" t="s">
        <v>75</v>
      </c>
      <c r="C155" s="12">
        <v>4000100401</v>
      </c>
      <c r="D155" s="12" t="s">
        <v>19</v>
      </c>
      <c r="E155" s="11">
        <f t="shared" si="28"/>
        <v>1000000</v>
      </c>
      <c r="F155" s="11">
        <f t="shared" si="28"/>
        <v>1070000</v>
      </c>
      <c r="G155" s="11">
        <f t="shared" si="28"/>
        <v>1155600</v>
      </c>
      <c r="H155" s="2"/>
    </row>
    <row r="156" spans="1:8" ht="26.4" outlineLevel="7" x14ac:dyDescent="0.3">
      <c r="A156" s="22" t="s">
        <v>20</v>
      </c>
      <c r="B156" s="12" t="s">
        <v>75</v>
      </c>
      <c r="C156" s="12">
        <v>4000100401</v>
      </c>
      <c r="D156" s="12" t="s">
        <v>21</v>
      </c>
      <c r="E156" s="11">
        <v>1000000</v>
      </c>
      <c r="F156" s="11">
        <v>1070000</v>
      </c>
      <c r="G156" s="11">
        <v>1155600</v>
      </c>
      <c r="H156" s="2"/>
    </row>
    <row r="157" spans="1:8" ht="39.6" outlineLevel="7" x14ac:dyDescent="0.3">
      <c r="A157" s="22" t="s">
        <v>241</v>
      </c>
      <c r="B157" s="12" t="s">
        <v>75</v>
      </c>
      <c r="C157" s="12">
        <v>4000100402</v>
      </c>
      <c r="D157" s="12" t="s">
        <v>2</v>
      </c>
      <c r="E157" s="11">
        <f t="shared" ref="E157:G158" si="29">E158</f>
        <v>1000000</v>
      </c>
      <c r="F157" s="11">
        <f t="shared" si="29"/>
        <v>1070000</v>
      </c>
      <c r="G157" s="11">
        <f t="shared" si="29"/>
        <v>1155600</v>
      </c>
      <c r="H157" s="2"/>
    </row>
    <row r="158" spans="1:8" ht="26.4" outlineLevel="7" x14ac:dyDescent="0.3">
      <c r="A158" s="22" t="s">
        <v>18</v>
      </c>
      <c r="B158" s="12" t="s">
        <v>75</v>
      </c>
      <c r="C158" s="12">
        <v>4000100402</v>
      </c>
      <c r="D158" s="12" t="s">
        <v>19</v>
      </c>
      <c r="E158" s="11">
        <f t="shared" si="29"/>
        <v>1000000</v>
      </c>
      <c r="F158" s="11">
        <f t="shared" si="29"/>
        <v>1070000</v>
      </c>
      <c r="G158" s="11">
        <f t="shared" si="29"/>
        <v>1155600</v>
      </c>
      <c r="H158" s="2"/>
    </row>
    <row r="159" spans="1:8" ht="26.4" outlineLevel="7" x14ac:dyDescent="0.3">
      <c r="A159" s="22" t="s">
        <v>20</v>
      </c>
      <c r="B159" s="12" t="s">
        <v>75</v>
      </c>
      <c r="C159" s="12">
        <v>4000100402</v>
      </c>
      <c r="D159" s="12" t="s">
        <v>21</v>
      </c>
      <c r="E159" s="11">
        <v>1000000</v>
      </c>
      <c r="F159" s="11">
        <v>1070000</v>
      </c>
      <c r="G159" s="11">
        <v>1155600</v>
      </c>
      <c r="H159" s="2"/>
    </row>
    <row r="160" spans="1:8" ht="39.6" outlineLevel="7" x14ac:dyDescent="0.3">
      <c r="A160" s="22" t="s">
        <v>242</v>
      </c>
      <c r="B160" s="12" t="s">
        <v>75</v>
      </c>
      <c r="C160" s="12">
        <v>4000100403</v>
      </c>
      <c r="D160" s="12" t="s">
        <v>2</v>
      </c>
      <c r="E160" s="11">
        <f t="shared" ref="E160:G161" si="30">E161</f>
        <v>500000</v>
      </c>
      <c r="F160" s="11">
        <f t="shared" si="30"/>
        <v>535000</v>
      </c>
      <c r="G160" s="11">
        <f t="shared" si="30"/>
        <v>577800</v>
      </c>
      <c r="H160" s="2"/>
    </row>
    <row r="161" spans="1:8" ht="26.4" outlineLevel="7" x14ac:dyDescent="0.3">
      <c r="A161" s="22" t="s">
        <v>18</v>
      </c>
      <c r="B161" s="12" t="s">
        <v>75</v>
      </c>
      <c r="C161" s="12">
        <v>4000100403</v>
      </c>
      <c r="D161" s="12" t="s">
        <v>19</v>
      </c>
      <c r="E161" s="11">
        <f t="shared" si="30"/>
        <v>500000</v>
      </c>
      <c r="F161" s="11">
        <f t="shared" si="30"/>
        <v>535000</v>
      </c>
      <c r="G161" s="11">
        <f t="shared" si="30"/>
        <v>577800</v>
      </c>
      <c r="H161" s="2"/>
    </row>
    <row r="162" spans="1:8" ht="26.4" outlineLevel="7" x14ac:dyDescent="0.3">
      <c r="A162" s="22" t="s">
        <v>20</v>
      </c>
      <c r="B162" s="12" t="s">
        <v>75</v>
      </c>
      <c r="C162" s="12">
        <v>4000100403</v>
      </c>
      <c r="D162" s="12" t="s">
        <v>21</v>
      </c>
      <c r="E162" s="11">
        <v>500000</v>
      </c>
      <c r="F162" s="11">
        <v>535000</v>
      </c>
      <c r="G162" s="11">
        <v>577800</v>
      </c>
      <c r="H162" s="2"/>
    </row>
    <row r="163" spans="1:8" ht="52.8" outlineLevel="7" x14ac:dyDescent="0.3">
      <c r="A163" s="22" t="s">
        <v>243</v>
      </c>
      <c r="B163" s="12" t="s">
        <v>75</v>
      </c>
      <c r="C163" s="12">
        <v>4000100404</v>
      </c>
      <c r="D163" s="12" t="s">
        <v>2</v>
      </c>
      <c r="E163" s="11">
        <f t="shared" ref="E163:G164" si="31">E164</f>
        <v>7887449.6399999997</v>
      </c>
      <c r="F163" s="11">
        <f t="shared" si="31"/>
        <v>8725970</v>
      </c>
      <c r="G163" s="11">
        <f t="shared" si="31"/>
        <v>9378780</v>
      </c>
      <c r="H163" s="2"/>
    </row>
    <row r="164" spans="1:8" ht="26.4" outlineLevel="7" x14ac:dyDescent="0.3">
      <c r="A164" s="22" t="s">
        <v>18</v>
      </c>
      <c r="B164" s="12" t="s">
        <v>75</v>
      </c>
      <c r="C164" s="12">
        <v>4000100404</v>
      </c>
      <c r="D164" s="12" t="s">
        <v>19</v>
      </c>
      <c r="E164" s="11">
        <f t="shared" si="31"/>
        <v>7887449.6399999997</v>
      </c>
      <c r="F164" s="11">
        <f t="shared" si="31"/>
        <v>8725970</v>
      </c>
      <c r="G164" s="11">
        <f t="shared" si="31"/>
        <v>9378780</v>
      </c>
      <c r="H164" s="2"/>
    </row>
    <row r="165" spans="1:8" ht="18.75" customHeight="1" outlineLevel="7" x14ac:dyDescent="0.3">
      <c r="A165" s="22" t="s">
        <v>20</v>
      </c>
      <c r="B165" s="12" t="s">
        <v>75</v>
      </c>
      <c r="C165" s="12">
        <v>4000100404</v>
      </c>
      <c r="D165" s="12" t="s">
        <v>21</v>
      </c>
      <c r="E165" s="11">
        <v>7887449.6399999997</v>
      </c>
      <c r="F165" s="11">
        <v>8725970</v>
      </c>
      <c r="G165" s="11">
        <v>9378780</v>
      </c>
      <c r="H165" s="2"/>
    </row>
    <row r="166" spans="1:8" ht="33" customHeight="1" outlineLevel="7" x14ac:dyDescent="0.3">
      <c r="A166" s="22" t="s">
        <v>244</v>
      </c>
      <c r="B166" s="12" t="s">
        <v>75</v>
      </c>
      <c r="C166" s="12">
        <v>4000100405</v>
      </c>
      <c r="D166" s="12" t="s">
        <v>2</v>
      </c>
      <c r="E166" s="11">
        <f t="shared" ref="E166:G167" si="32">E167</f>
        <v>500000</v>
      </c>
      <c r="F166" s="11">
        <f t="shared" si="32"/>
        <v>535000</v>
      </c>
      <c r="G166" s="11">
        <f t="shared" si="32"/>
        <v>577800</v>
      </c>
      <c r="H166" s="2"/>
    </row>
    <row r="167" spans="1:8" ht="26.4" outlineLevel="7" x14ac:dyDescent="0.3">
      <c r="A167" s="22" t="s">
        <v>18</v>
      </c>
      <c r="B167" s="12" t="s">
        <v>75</v>
      </c>
      <c r="C167" s="12">
        <v>4000100405</v>
      </c>
      <c r="D167" s="12" t="s">
        <v>19</v>
      </c>
      <c r="E167" s="11">
        <f t="shared" si="32"/>
        <v>500000</v>
      </c>
      <c r="F167" s="11">
        <f t="shared" si="32"/>
        <v>535000</v>
      </c>
      <c r="G167" s="11">
        <f t="shared" si="32"/>
        <v>577800</v>
      </c>
      <c r="H167" s="2"/>
    </row>
    <row r="168" spans="1:8" ht="26.4" outlineLevel="7" x14ac:dyDescent="0.3">
      <c r="A168" s="22" t="s">
        <v>20</v>
      </c>
      <c r="B168" s="12" t="s">
        <v>75</v>
      </c>
      <c r="C168" s="12">
        <v>4000100405</v>
      </c>
      <c r="D168" s="12" t="s">
        <v>21</v>
      </c>
      <c r="E168" s="11">
        <v>500000</v>
      </c>
      <c r="F168" s="11">
        <v>535000</v>
      </c>
      <c r="G168" s="11">
        <v>577800</v>
      </c>
      <c r="H168" s="2"/>
    </row>
    <row r="169" spans="1:8" ht="39.6" outlineLevel="7" x14ac:dyDescent="0.3">
      <c r="A169" s="22" t="s">
        <v>245</v>
      </c>
      <c r="B169" s="12" t="s">
        <v>75</v>
      </c>
      <c r="C169" s="12">
        <v>4000100406</v>
      </c>
      <c r="D169" s="12" t="s">
        <v>2</v>
      </c>
      <c r="E169" s="11">
        <f t="shared" ref="E169:G170" si="33">E170</f>
        <v>2128130</v>
      </c>
      <c r="F169" s="11">
        <f t="shared" si="33"/>
        <v>2288100</v>
      </c>
      <c r="G169" s="11">
        <f t="shared" si="33"/>
        <v>2459260</v>
      </c>
      <c r="H169" s="2"/>
    </row>
    <row r="170" spans="1:8" ht="26.4" outlineLevel="7" x14ac:dyDescent="0.3">
      <c r="A170" s="22" t="s">
        <v>18</v>
      </c>
      <c r="B170" s="12" t="s">
        <v>75</v>
      </c>
      <c r="C170" s="12">
        <v>4000100406</v>
      </c>
      <c r="D170" s="12" t="s">
        <v>19</v>
      </c>
      <c r="E170" s="11">
        <f t="shared" si="33"/>
        <v>2128130</v>
      </c>
      <c r="F170" s="11">
        <f t="shared" si="33"/>
        <v>2288100</v>
      </c>
      <c r="G170" s="11">
        <f t="shared" si="33"/>
        <v>2459260</v>
      </c>
      <c r="H170" s="2"/>
    </row>
    <row r="171" spans="1:8" ht="26.4" outlineLevel="7" x14ac:dyDescent="0.3">
      <c r="A171" s="22" t="s">
        <v>20</v>
      </c>
      <c r="B171" s="12" t="s">
        <v>75</v>
      </c>
      <c r="C171" s="12">
        <v>4000100406</v>
      </c>
      <c r="D171" s="12" t="s">
        <v>21</v>
      </c>
      <c r="E171" s="11">
        <v>2128130</v>
      </c>
      <c r="F171" s="11">
        <v>2288100</v>
      </c>
      <c r="G171" s="11">
        <v>2459260</v>
      </c>
      <c r="H171" s="2"/>
    </row>
    <row r="172" spans="1:8" ht="52.8" outlineLevel="7" x14ac:dyDescent="0.3">
      <c r="A172" s="22" t="s">
        <v>77</v>
      </c>
      <c r="B172" s="12" t="s">
        <v>75</v>
      </c>
      <c r="C172" s="12">
        <v>4000200000</v>
      </c>
      <c r="D172" s="12" t="s">
        <v>2</v>
      </c>
      <c r="E172" s="11">
        <f>E173+E176+E179+E182+E185+E188+E191+E194+E197</f>
        <v>13459510.359999999</v>
      </c>
      <c r="F172" s="11">
        <f t="shared" ref="F172:G172" si="34">F173+F176+F179+F182+F185+F188+F191+F194+F197</f>
        <v>4623100</v>
      </c>
      <c r="G172" s="11">
        <f t="shared" si="34"/>
        <v>3344730</v>
      </c>
      <c r="H172" s="2"/>
    </row>
    <row r="173" spans="1:8" ht="52.8" outlineLevel="7" x14ac:dyDescent="0.3">
      <c r="A173" s="22" t="s">
        <v>246</v>
      </c>
      <c r="B173" s="12" t="s">
        <v>75</v>
      </c>
      <c r="C173" s="12">
        <v>4000200407</v>
      </c>
      <c r="D173" s="12" t="s">
        <v>2</v>
      </c>
      <c r="E173" s="11">
        <f>E174</f>
        <v>3150232</v>
      </c>
      <c r="F173" s="11">
        <f t="shared" ref="F173:G173" si="35">F174</f>
        <v>0</v>
      </c>
      <c r="G173" s="11">
        <f t="shared" si="35"/>
        <v>0</v>
      </c>
      <c r="H173" s="2"/>
    </row>
    <row r="174" spans="1:8" ht="26.4" outlineLevel="7" x14ac:dyDescent="0.3">
      <c r="A174" s="22" t="s">
        <v>18</v>
      </c>
      <c r="B174" s="12" t="s">
        <v>75</v>
      </c>
      <c r="C174" s="12">
        <v>4000200407</v>
      </c>
      <c r="D174" s="12" t="s">
        <v>19</v>
      </c>
      <c r="E174" s="11">
        <f>E175</f>
        <v>3150232</v>
      </c>
      <c r="F174" s="11">
        <f t="shared" ref="F174:G192" si="36">F175</f>
        <v>0</v>
      </c>
      <c r="G174" s="11">
        <f t="shared" si="36"/>
        <v>0</v>
      </c>
      <c r="H174" s="2"/>
    </row>
    <row r="175" spans="1:8" ht="26.4" outlineLevel="7" x14ac:dyDescent="0.3">
      <c r="A175" s="22" t="s">
        <v>20</v>
      </c>
      <c r="B175" s="12" t="s">
        <v>75</v>
      </c>
      <c r="C175" s="12">
        <v>4000200407</v>
      </c>
      <c r="D175" s="12" t="s">
        <v>21</v>
      </c>
      <c r="E175" s="11">
        <v>3150232</v>
      </c>
      <c r="F175" s="11">
        <v>0</v>
      </c>
      <c r="G175" s="11">
        <v>0</v>
      </c>
      <c r="H175" s="2"/>
    </row>
    <row r="176" spans="1:8" ht="39.6" outlineLevel="7" x14ac:dyDescent="0.3">
      <c r="A176" s="22" t="s">
        <v>247</v>
      </c>
      <c r="B176" s="12" t="s">
        <v>75</v>
      </c>
      <c r="C176" s="12">
        <v>4000200408</v>
      </c>
      <c r="D176" s="12" t="s">
        <v>2</v>
      </c>
      <c r="E176" s="11">
        <f>E177</f>
        <v>0</v>
      </c>
      <c r="F176" s="11">
        <f t="shared" ref="F176:G176" si="37">F177</f>
        <v>4542292</v>
      </c>
      <c r="G176" s="11">
        <f t="shared" si="37"/>
        <v>3304326</v>
      </c>
      <c r="H176" s="2"/>
    </row>
    <row r="177" spans="1:8" ht="26.4" outlineLevel="7" x14ac:dyDescent="0.3">
      <c r="A177" s="22" t="s">
        <v>18</v>
      </c>
      <c r="B177" s="12" t="s">
        <v>75</v>
      </c>
      <c r="C177" s="12">
        <v>4000200408</v>
      </c>
      <c r="D177" s="12" t="s">
        <v>19</v>
      </c>
      <c r="E177" s="11">
        <f>E178</f>
        <v>0</v>
      </c>
      <c r="F177" s="11">
        <f t="shared" si="36"/>
        <v>4542292</v>
      </c>
      <c r="G177" s="11">
        <f t="shared" si="36"/>
        <v>3304326</v>
      </c>
      <c r="H177" s="2"/>
    </row>
    <row r="178" spans="1:8" ht="26.4" outlineLevel="7" x14ac:dyDescent="0.3">
      <c r="A178" s="22" t="s">
        <v>20</v>
      </c>
      <c r="B178" s="12" t="s">
        <v>75</v>
      </c>
      <c r="C178" s="12">
        <v>4000200408</v>
      </c>
      <c r="D178" s="12" t="s">
        <v>21</v>
      </c>
      <c r="E178" s="11">
        <v>0</v>
      </c>
      <c r="F178" s="11">
        <v>4542292</v>
      </c>
      <c r="G178" s="11">
        <v>3304326</v>
      </c>
      <c r="H178" s="2"/>
    </row>
    <row r="179" spans="1:8" ht="52.8" outlineLevel="7" x14ac:dyDescent="0.3">
      <c r="A179" s="22" t="s">
        <v>423</v>
      </c>
      <c r="B179" s="12" t="s">
        <v>75</v>
      </c>
      <c r="C179" s="12">
        <v>4000292391</v>
      </c>
      <c r="D179" s="12" t="s">
        <v>2</v>
      </c>
      <c r="E179" s="11">
        <f>E180</f>
        <v>5000000</v>
      </c>
      <c r="F179" s="11">
        <f t="shared" ref="F179:G179" si="38">F180</f>
        <v>0</v>
      </c>
      <c r="G179" s="11">
        <f t="shared" si="38"/>
        <v>0</v>
      </c>
      <c r="H179" s="2"/>
    </row>
    <row r="180" spans="1:8" ht="26.4" outlineLevel="7" x14ac:dyDescent="0.3">
      <c r="A180" s="22" t="s">
        <v>18</v>
      </c>
      <c r="B180" s="12" t="s">
        <v>75</v>
      </c>
      <c r="C180" s="12">
        <v>4000292391</v>
      </c>
      <c r="D180" s="12" t="s">
        <v>19</v>
      </c>
      <c r="E180" s="11">
        <f>E181</f>
        <v>5000000</v>
      </c>
      <c r="F180" s="11">
        <f t="shared" si="36"/>
        <v>0</v>
      </c>
      <c r="G180" s="11">
        <f t="shared" si="36"/>
        <v>0</v>
      </c>
      <c r="H180" s="2"/>
    </row>
    <row r="181" spans="1:8" ht="26.4" outlineLevel="7" x14ac:dyDescent="0.3">
      <c r="A181" s="22" t="s">
        <v>20</v>
      </c>
      <c r="B181" s="12" t="s">
        <v>75</v>
      </c>
      <c r="C181" s="12">
        <v>4000292391</v>
      </c>
      <c r="D181" s="12" t="s">
        <v>21</v>
      </c>
      <c r="E181" s="11">
        <v>5000000</v>
      </c>
      <c r="F181" s="11">
        <v>0</v>
      </c>
      <c r="G181" s="11">
        <v>0</v>
      </c>
      <c r="H181" s="2"/>
    </row>
    <row r="182" spans="1:8" ht="39.6" outlineLevel="7" x14ac:dyDescent="0.3">
      <c r="A182" s="22" t="s">
        <v>424</v>
      </c>
      <c r="B182" s="12" t="s">
        <v>75</v>
      </c>
      <c r="C182" s="12" t="s">
        <v>336</v>
      </c>
      <c r="D182" s="12" t="s">
        <v>2</v>
      </c>
      <c r="E182" s="11">
        <f>E183</f>
        <v>154639.18</v>
      </c>
      <c r="F182" s="11">
        <f t="shared" ref="F182:G182" si="39">F183</f>
        <v>0</v>
      </c>
      <c r="G182" s="11">
        <f t="shared" si="39"/>
        <v>0</v>
      </c>
      <c r="H182" s="2"/>
    </row>
    <row r="183" spans="1:8" ht="26.4" outlineLevel="7" x14ac:dyDescent="0.3">
      <c r="A183" s="22" t="s">
        <v>18</v>
      </c>
      <c r="B183" s="12" t="s">
        <v>75</v>
      </c>
      <c r="C183" s="12" t="s">
        <v>336</v>
      </c>
      <c r="D183" s="12" t="s">
        <v>19</v>
      </c>
      <c r="E183" s="11">
        <f>E184</f>
        <v>154639.18</v>
      </c>
      <c r="F183" s="11">
        <f t="shared" si="36"/>
        <v>0</v>
      </c>
      <c r="G183" s="11">
        <f t="shared" si="36"/>
        <v>0</v>
      </c>
      <c r="H183" s="2"/>
    </row>
    <row r="184" spans="1:8" ht="26.4" outlineLevel="7" x14ac:dyDescent="0.3">
      <c r="A184" s="22" t="s">
        <v>20</v>
      </c>
      <c r="B184" s="12" t="s">
        <v>75</v>
      </c>
      <c r="C184" s="12" t="s">
        <v>336</v>
      </c>
      <c r="D184" s="12" t="s">
        <v>21</v>
      </c>
      <c r="E184" s="11">
        <v>154639.18</v>
      </c>
      <c r="F184" s="11">
        <v>0</v>
      </c>
      <c r="G184" s="11">
        <v>0</v>
      </c>
      <c r="H184" s="2"/>
    </row>
    <row r="185" spans="1:8" ht="52.8" outlineLevel="7" x14ac:dyDescent="0.3">
      <c r="A185" s="22" t="s">
        <v>425</v>
      </c>
      <c r="B185" s="12" t="s">
        <v>75</v>
      </c>
      <c r="C185" s="12">
        <v>4000292392</v>
      </c>
      <c r="D185" s="21" t="s">
        <v>2</v>
      </c>
      <c r="E185" s="11">
        <f>E186</f>
        <v>5000000</v>
      </c>
      <c r="F185" s="11">
        <f t="shared" ref="F185:G186" si="40">F186</f>
        <v>0</v>
      </c>
      <c r="G185" s="11">
        <f t="shared" si="40"/>
        <v>0</v>
      </c>
      <c r="H185" s="2"/>
    </row>
    <row r="186" spans="1:8" ht="26.4" outlineLevel="7" x14ac:dyDescent="0.3">
      <c r="A186" s="22" t="s">
        <v>18</v>
      </c>
      <c r="B186" s="12" t="s">
        <v>75</v>
      </c>
      <c r="C186" s="12">
        <v>4000292392</v>
      </c>
      <c r="D186" s="21" t="s">
        <v>19</v>
      </c>
      <c r="E186" s="11">
        <f>E187</f>
        <v>5000000</v>
      </c>
      <c r="F186" s="11">
        <f t="shared" si="40"/>
        <v>0</v>
      </c>
      <c r="G186" s="11">
        <f t="shared" si="40"/>
        <v>0</v>
      </c>
      <c r="H186" s="2"/>
    </row>
    <row r="187" spans="1:8" ht="26.4" outlineLevel="7" x14ac:dyDescent="0.3">
      <c r="A187" s="22" t="s">
        <v>20</v>
      </c>
      <c r="B187" s="12" t="s">
        <v>75</v>
      </c>
      <c r="C187" s="12">
        <v>4000292392</v>
      </c>
      <c r="D187" s="21" t="s">
        <v>21</v>
      </c>
      <c r="E187" s="11">
        <v>5000000</v>
      </c>
      <c r="F187" s="11">
        <v>0</v>
      </c>
      <c r="G187" s="11">
        <v>0</v>
      </c>
      <c r="H187" s="2"/>
    </row>
    <row r="188" spans="1:8" ht="52.8" outlineLevel="7" x14ac:dyDescent="0.3">
      <c r="A188" s="22" t="s">
        <v>426</v>
      </c>
      <c r="B188" s="12" t="s">
        <v>75</v>
      </c>
      <c r="C188" s="12" t="s">
        <v>337</v>
      </c>
      <c r="D188" s="21" t="s">
        <v>2</v>
      </c>
      <c r="E188" s="11">
        <f>E189</f>
        <v>154639.18</v>
      </c>
      <c r="F188" s="11">
        <f t="shared" ref="F188:G189" si="41">F189</f>
        <v>0</v>
      </c>
      <c r="G188" s="11">
        <f t="shared" si="41"/>
        <v>0</v>
      </c>
      <c r="H188" s="2"/>
    </row>
    <row r="189" spans="1:8" ht="26.4" outlineLevel="7" x14ac:dyDescent="0.3">
      <c r="A189" s="22" t="s">
        <v>18</v>
      </c>
      <c r="B189" s="12" t="s">
        <v>75</v>
      </c>
      <c r="C189" s="12" t="s">
        <v>337</v>
      </c>
      <c r="D189" s="21" t="s">
        <v>19</v>
      </c>
      <c r="E189" s="11">
        <f>E190</f>
        <v>154639.18</v>
      </c>
      <c r="F189" s="11">
        <f t="shared" si="41"/>
        <v>0</v>
      </c>
      <c r="G189" s="11">
        <f t="shared" si="41"/>
        <v>0</v>
      </c>
      <c r="H189" s="2"/>
    </row>
    <row r="190" spans="1:8" ht="26.4" outlineLevel="7" x14ac:dyDescent="0.3">
      <c r="A190" s="22" t="s">
        <v>20</v>
      </c>
      <c r="B190" s="12" t="s">
        <v>75</v>
      </c>
      <c r="C190" s="12" t="s">
        <v>337</v>
      </c>
      <c r="D190" s="21" t="s">
        <v>21</v>
      </c>
      <c r="E190" s="11">
        <v>154639.18</v>
      </c>
      <c r="F190" s="11">
        <v>0</v>
      </c>
      <c r="G190" s="11">
        <v>0</v>
      </c>
      <c r="H190" s="2"/>
    </row>
    <row r="191" spans="1:8" ht="39.6" outlineLevel="7" x14ac:dyDescent="0.3">
      <c r="A191" s="22" t="s">
        <v>248</v>
      </c>
      <c r="B191" s="12" t="s">
        <v>75</v>
      </c>
      <c r="C191" s="12">
        <v>4000200411</v>
      </c>
      <c r="D191" s="12" t="s">
        <v>2</v>
      </c>
      <c r="E191" s="11">
        <f>E192</f>
        <v>0</v>
      </c>
      <c r="F191" s="11">
        <f t="shared" ref="F191:G191" si="42">F192</f>
        <v>40404</v>
      </c>
      <c r="G191" s="11">
        <f t="shared" si="42"/>
        <v>0</v>
      </c>
      <c r="H191" s="2"/>
    </row>
    <row r="192" spans="1:8" ht="26.4" outlineLevel="7" x14ac:dyDescent="0.3">
      <c r="A192" s="22" t="s">
        <v>18</v>
      </c>
      <c r="B192" s="12" t="s">
        <v>75</v>
      </c>
      <c r="C192" s="12">
        <v>4000200411</v>
      </c>
      <c r="D192" s="12" t="s">
        <v>19</v>
      </c>
      <c r="E192" s="11">
        <f>E193</f>
        <v>0</v>
      </c>
      <c r="F192" s="11">
        <f t="shared" si="36"/>
        <v>40404</v>
      </c>
      <c r="G192" s="11">
        <f t="shared" si="36"/>
        <v>0</v>
      </c>
      <c r="H192" s="2"/>
    </row>
    <row r="193" spans="1:8" ht="26.4" outlineLevel="7" x14ac:dyDescent="0.3">
      <c r="A193" s="22" t="s">
        <v>20</v>
      </c>
      <c r="B193" s="12" t="s">
        <v>75</v>
      </c>
      <c r="C193" s="12">
        <v>4000200411</v>
      </c>
      <c r="D193" s="12" t="s">
        <v>21</v>
      </c>
      <c r="E193" s="11">
        <v>0</v>
      </c>
      <c r="F193" s="11">
        <v>40404</v>
      </c>
      <c r="G193" s="11">
        <v>0</v>
      </c>
      <c r="H193" s="2"/>
    </row>
    <row r="194" spans="1:8" ht="52.8" outlineLevel="7" x14ac:dyDescent="0.3">
      <c r="A194" s="22" t="s">
        <v>250</v>
      </c>
      <c r="B194" s="12" t="s">
        <v>75</v>
      </c>
      <c r="C194" s="12">
        <v>4000200412</v>
      </c>
      <c r="D194" s="12" t="s">
        <v>2</v>
      </c>
      <c r="E194" s="11">
        <f>E195</f>
        <v>0</v>
      </c>
      <c r="F194" s="11">
        <f t="shared" ref="F194:G194" si="43">F195</f>
        <v>40404</v>
      </c>
      <c r="G194" s="11">
        <f t="shared" si="43"/>
        <v>0</v>
      </c>
      <c r="H194" s="2"/>
    </row>
    <row r="195" spans="1:8" ht="26.4" outlineLevel="7" x14ac:dyDescent="0.3">
      <c r="A195" s="22" t="s">
        <v>18</v>
      </c>
      <c r="B195" s="12" t="s">
        <v>75</v>
      </c>
      <c r="C195" s="12">
        <v>4000200412</v>
      </c>
      <c r="D195" s="12" t="s">
        <v>19</v>
      </c>
      <c r="E195" s="11">
        <f>E196</f>
        <v>0</v>
      </c>
      <c r="F195" s="11">
        <f t="shared" ref="F195:G198" si="44">F196</f>
        <v>40404</v>
      </c>
      <c r="G195" s="11">
        <f t="shared" si="44"/>
        <v>0</v>
      </c>
      <c r="H195" s="2"/>
    </row>
    <row r="196" spans="1:8" ht="26.4" outlineLevel="7" x14ac:dyDescent="0.3">
      <c r="A196" s="22" t="s">
        <v>20</v>
      </c>
      <c r="B196" s="12" t="s">
        <v>75</v>
      </c>
      <c r="C196" s="12">
        <v>4000200412</v>
      </c>
      <c r="D196" s="12" t="s">
        <v>21</v>
      </c>
      <c r="E196" s="11">
        <v>0</v>
      </c>
      <c r="F196" s="11">
        <v>40404</v>
      </c>
      <c r="G196" s="11">
        <v>0</v>
      </c>
      <c r="H196" s="2"/>
    </row>
    <row r="197" spans="1:8" ht="52.8" outlineLevel="7" x14ac:dyDescent="0.3">
      <c r="A197" s="22" t="s">
        <v>249</v>
      </c>
      <c r="B197" s="12" t="s">
        <v>75</v>
      </c>
      <c r="C197" s="12">
        <v>4000200413</v>
      </c>
      <c r="D197" s="12" t="s">
        <v>2</v>
      </c>
      <c r="E197" s="11">
        <f>E198</f>
        <v>0</v>
      </c>
      <c r="F197" s="11">
        <f t="shared" ref="F197:G197" si="45">F198</f>
        <v>0</v>
      </c>
      <c r="G197" s="11">
        <f t="shared" si="45"/>
        <v>40404</v>
      </c>
      <c r="H197" s="2"/>
    </row>
    <row r="198" spans="1:8" ht="26.4" outlineLevel="7" x14ac:dyDescent="0.3">
      <c r="A198" s="22" t="s">
        <v>18</v>
      </c>
      <c r="B198" s="12" t="s">
        <v>75</v>
      </c>
      <c r="C198" s="12">
        <v>4000200413</v>
      </c>
      <c r="D198" s="12" t="s">
        <v>19</v>
      </c>
      <c r="E198" s="11">
        <f>E199</f>
        <v>0</v>
      </c>
      <c r="F198" s="11">
        <f t="shared" si="44"/>
        <v>0</v>
      </c>
      <c r="G198" s="11">
        <f t="shared" si="44"/>
        <v>40404</v>
      </c>
      <c r="H198" s="2"/>
    </row>
    <row r="199" spans="1:8" ht="26.4" outlineLevel="7" x14ac:dyDescent="0.3">
      <c r="A199" s="22" t="s">
        <v>20</v>
      </c>
      <c r="B199" s="12" t="s">
        <v>75</v>
      </c>
      <c r="C199" s="12">
        <v>4000200413</v>
      </c>
      <c r="D199" s="12" t="s">
        <v>21</v>
      </c>
      <c r="E199" s="11">
        <v>0</v>
      </c>
      <c r="F199" s="11">
        <v>0</v>
      </c>
      <c r="G199" s="11">
        <v>40404</v>
      </c>
      <c r="H199" s="2"/>
    </row>
    <row r="200" spans="1:8" ht="26.4" outlineLevel="7" x14ac:dyDescent="0.3">
      <c r="A200" s="22" t="s">
        <v>251</v>
      </c>
      <c r="B200" s="12" t="s">
        <v>75</v>
      </c>
      <c r="C200" s="12">
        <v>4000300000</v>
      </c>
      <c r="D200" s="12" t="s">
        <v>2</v>
      </c>
      <c r="E200" s="11">
        <f>E201+E204+E207+E210+E213+E216</f>
        <v>2835000</v>
      </c>
      <c r="F200" s="11">
        <f t="shared" ref="F200:G200" si="46">F201+F204+F207+F210+F213+F216</f>
        <v>2470000</v>
      </c>
      <c r="G200" s="11">
        <f t="shared" si="46"/>
        <v>2667600</v>
      </c>
      <c r="H200" s="2"/>
    </row>
    <row r="201" spans="1:8" ht="26.4" outlineLevel="7" x14ac:dyDescent="0.3">
      <c r="A201" s="22" t="s">
        <v>252</v>
      </c>
      <c r="B201" s="12" t="s">
        <v>75</v>
      </c>
      <c r="C201" s="12">
        <v>4000300414</v>
      </c>
      <c r="D201" s="12" t="s">
        <v>2</v>
      </c>
      <c r="E201" s="11">
        <f t="shared" ref="E201:G202" si="47">E202</f>
        <v>285000</v>
      </c>
      <c r="F201" s="11">
        <f t="shared" si="47"/>
        <v>0</v>
      </c>
      <c r="G201" s="11">
        <f t="shared" si="47"/>
        <v>0</v>
      </c>
      <c r="H201" s="2"/>
    </row>
    <row r="202" spans="1:8" ht="26.4" outlineLevel="7" x14ac:dyDescent="0.3">
      <c r="A202" s="22" t="s">
        <v>18</v>
      </c>
      <c r="B202" s="12" t="s">
        <v>75</v>
      </c>
      <c r="C202" s="12">
        <v>4000300414</v>
      </c>
      <c r="D202" s="12" t="s">
        <v>19</v>
      </c>
      <c r="E202" s="11">
        <f t="shared" si="47"/>
        <v>285000</v>
      </c>
      <c r="F202" s="11">
        <f t="shared" si="47"/>
        <v>0</v>
      </c>
      <c r="G202" s="11">
        <f t="shared" si="47"/>
        <v>0</v>
      </c>
      <c r="H202" s="2"/>
    </row>
    <row r="203" spans="1:8" ht="26.4" outlineLevel="7" x14ac:dyDescent="0.3">
      <c r="A203" s="22" t="s">
        <v>20</v>
      </c>
      <c r="B203" s="12" t="s">
        <v>75</v>
      </c>
      <c r="C203" s="12">
        <v>4000300414</v>
      </c>
      <c r="D203" s="12" t="s">
        <v>21</v>
      </c>
      <c r="E203" s="11">
        <v>285000</v>
      </c>
      <c r="F203" s="11">
        <v>0</v>
      </c>
      <c r="G203" s="11">
        <v>0</v>
      </c>
      <c r="H203" s="2"/>
    </row>
    <row r="204" spans="1:8" ht="26.4" outlineLevel="7" x14ac:dyDescent="0.3">
      <c r="A204" s="22" t="s">
        <v>253</v>
      </c>
      <c r="B204" s="12" t="s">
        <v>75</v>
      </c>
      <c r="C204" s="12">
        <v>4000300415</v>
      </c>
      <c r="D204" s="12" t="s">
        <v>2</v>
      </c>
      <c r="E204" s="11">
        <f t="shared" ref="E204:G205" si="48">E205</f>
        <v>650000</v>
      </c>
      <c r="F204" s="11">
        <f t="shared" si="48"/>
        <v>695500</v>
      </c>
      <c r="G204" s="11">
        <f t="shared" si="48"/>
        <v>751140</v>
      </c>
      <c r="H204" s="2"/>
    </row>
    <row r="205" spans="1:8" ht="26.4" outlineLevel="7" x14ac:dyDescent="0.3">
      <c r="A205" s="26" t="s">
        <v>18</v>
      </c>
      <c r="B205" s="12" t="s">
        <v>75</v>
      </c>
      <c r="C205" s="12">
        <v>4000300415</v>
      </c>
      <c r="D205" s="12" t="s">
        <v>19</v>
      </c>
      <c r="E205" s="11">
        <f t="shared" si="48"/>
        <v>650000</v>
      </c>
      <c r="F205" s="11">
        <f t="shared" si="48"/>
        <v>695500</v>
      </c>
      <c r="G205" s="11">
        <f t="shared" si="48"/>
        <v>751140</v>
      </c>
      <c r="H205" s="2"/>
    </row>
    <row r="206" spans="1:8" ht="26.4" outlineLevel="7" x14ac:dyDescent="0.3">
      <c r="A206" s="22" t="s">
        <v>20</v>
      </c>
      <c r="B206" s="12" t="s">
        <v>75</v>
      </c>
      <c r="C206" s="12">
        <v>4000300415</v>
      </c>
      <c r="D206" s="12" t="s">
        <v>21</v>
      </c>
      <c r="E206" s="11">
        <v>650000</v>
      </c>
      <c r="F206" s="11">
        <v>695500</v>
      </c>
      <c r="G206" s="11">
        <v>751140</v>
      </c>
      <c r="H206" s="2"/>
    </row>
    <row r="207" spans="1:8" ht="26.4" outlineLevel="7" x14ac:dyDescent="0.3">
      <c r="A207" s="22" t="s">
        <v>254</v>
      </c>
      <c r="B207" s="12" t="s">
        <v>75</v>
      </c>
      <c r="C207" s="12">
        <v>4000300416</v>
      </c>
      <c r="D207" s="12" t="s">
        <v>2</v>
      </c>
      <c r="E207" s="11">
        <f t="shared" ref="E207:G208" si="49">E208</f>
        <v>750000</v>
      </c>
      <c r="F207" s="11">
        <f t="shared" si="49"/>
        <v>802500</v>
      </c>
      <c r="G207" s="11">
        <f t="shared" si="49"/>
        <v>866700</v>
      </c>
      <c r="H207" s="2"/>
    </row>
    <row r="208" spans="1:8" ht="26.4" outlineLevel="7" x14ac:dyDescent="0.3">
      <c r="A208" s="26" t="s">
        <v>18</v>
      </c>
      <c r="B208" s="12" t="s">
        <v>75</v>
      </c>
      <c r="C208" s="12">
        <v>4000300416</v>
      </c>
      <c r="D208" s="12" t="s">
        <v>19</v>
      </c>
      <c r="E208" s="11">
        <f t="shared" si="49"/>
        <v>750000</v>
      </c>
      <c r="F208" s="11">
        <f t="shared" si="49"/>
        <v>802500</v>
      </c>
      <c r="G208" s="11">
        <f t="shared" si="49"/>
        <v>866700</v>
      </c>
      <c r="H208" s="2"/>
    </row>
    <row r="209" spans="1:8" ht="26.4" outlineLevel="7" x14ac:dyDescent="0.3">
      <c r="A209" s="22" t="s">
        <v>20</v>
      </c>
      <c r="B209" s="12" t="s">
        <v>75</v>
      </c>
      <c r="C209" s="12">
        <v>4000300416</v>
      </c>
      <c r="D209" s="12" t="s">
        <v>21</v>
      </c>
      <c r="E209" s="11">
        <v>750000</v>
      </c>
      <c r="F209" s="11">
        <v>802500</v>
      </c>
      <c r="G209" s="11">
        <v>866700</v>
      </c>
      <c r="H209" s="2"/>
    </row>
    <row r="210" spans="1:8" ht="39.6" outlineLevel="7" x14ac:dyDescent="0.3">
      <c r="A210" s="22" t="s">
        <v>255</v>
      </c>
      <c r="B210" s="12" t="s">
        <v>75</v>
      </c>
      <c r="C210" s="12">
        <v>4000300417</v>
      </c>
      <c r="D210" s="12" t="s">
        <v>2</v>
      </c>
      <c r="E210" s="11">
        <f t="shared" ref="E210:G211" si="50">E211</f>
        <v>450000</v>
      </c>
      <c r="F210" s="11">
        <f t="shared" si="50"/>
        <v>486000</v>
      </c>
      <c r="G210" s="11">
        <f t="shared" si="50"/>
        <v>524880</v>
      </c>
      <c r="H210" s="2"/>
    </row>
    <row r="211" spans="1:8" ht="26.4" outlineLevel="7" x14ac:dyDescent="0.3">
      <c r="A211" s="26" t="s">
        <v>18</v>
      </c>
      <c r="B211" s="12" t="s">
        <v>75</v>
      </c>
      <c r="C211" s="12">
        <v>4000300417</v>
      </c>
      <c r="D211" s="12" t="s">
        <v>19</v>
      </c>
      <c r="E211" s="11">
        <f t="shared" si="50"/>
        <v>450000</v>
      </c>
      <c r="F211" s="11">
        <f t="shared" si="50"/>
        <v>486000</v>
      </c>
      <c r="G211" s="11">
        <f t="shared" si="50"/>
        <v>524880</v>
      </c>
      <c r="H211" s="2"/>
    </row>
    <row r="212" spans="1:8" ht="26.4" outlineLevel="7" x14ac:dyDescent="0.3">
      <c r="A212" s="22" t="s">
        <v>20</v>
      </c>
      <c r="B212" s="12" t="s">
        <v>75</v>
      </c>
      <c r="C212" s="12">
        <v>4000300417</v>
      </c>
      <c r="D212" s="12" t="s">
        <v>21</v>
      </c>
      <c r="E212" s="11">
        <v>450000</v>
      </c>
      <c r="F212" s="11">
        <v>486000</v>
      </c>
      <c r="G212" s="11">
        <v>524880</v>
      </c>
      <c r="H212" s="2"/>
    </row>
    <row r="213" spans="1:8" ht="39.6" outlineLevel="7" x14ac:dyDescent="0.3">
      <c r="A213" s="22" t="s">
        <v>256</v>
      </c>
      <c r="B213" s="12" t="s">
        <v>75</v>
      </c>
      <c r="C213" s="12">
        <v>4000300418</v>
      </c>
      <c r="D213" s="12" t="s">
        <v>2</v>
      </c>
      <c r="E213" s="11">
        <f t="shared" ref="E213:G214" si="51">E214</f>
        <v>450000</v>
      </c>
      <c r="F213" s="11">
        <f t="shared" si="51"/>
        <v>486000</v>
      </c>
      <c r="G213" s="11">
        <f t="shared" si="51"/>
        <v>524880</v>
      </c>
      <c r="H213" s="2"/>
    </row>
    <row r="214" spans="1:8" ht="26.4" outlineLevel="7" x14ac:dyDescent="0.3">
      <c r="A214" s="26" t="s">
        <v>18</v>
      </c>
      <c r="B214" s="12" t="s">
        <v>75</v>
      </c>
      <c r="C214" s="12">
        <v>4000300418</v>
      </c>
      <c r="D214" s="12" t="s">
        <v>19</v>
      </c>
      <c r="E214" s="11">
        <f t="shared" si="51"/>
        <v>450000</v>
      </c>
      <c r="F214" s="11">
        <f t="shared" si="51"/>
        <v>486000</v>
      </c>
      <c r="G214" s="11">
        <f t="shared" si="51"/>
        <v>524880</v>
      </c>
      <c r="H214" s="2"/>
    </row>
    <row r="215" spans="1:8" ht="26.4" outlineLevel="7" x14ac:dyDescent="0.3">
      <c r="A215" s="22" t="s">
        <v>20</v>
      </c>
      <c r="B215" s="12" t="s">
        <v>75</v>
      </c>
      <c r="C215" s="12">
        <v>4000300418</v>
      </c>
      <c r="D215" s="12" t="s">
        <v>21</v>
      </c>
      <c r="E215" s="11">
        <v>450000</v>
      </c>
      <c r="F215" s="11">
        <v>486000</v>
      </c>
      <c r="G215" s="11">
        <v>524880</v>
      </c>
      <c r="H215" s="2"/>
    </row>
    <row r="216" spans="1:8" ht="39.6" outlineLevel="7" x14ac:dyDescent="0.3">
      <c r="A216" s="22" t="s">
        <v>257</v>
      </c>
      <c r="B216" s="12" t="s">
        <v>75</v>
      </c>
      <c r="C216" s="12">
        <v>4000300419</v>
      </c>
      <c r="D216" s="12" t="s">
        <v>2</v>
      </c>
      <c r="E216" s="11">
        <f t="shared" ref="E216:G217" si="52">E217</f>
        <v>250000</v>
      </c>
      <c r="F216" s="11">
        <f t="shared" si="52"/>
        <v>0</v>
      </c>
      <c r="G216" s="11">
        <f t="shared" si="52"/>
        <v>0</v>
      </c>
      <c r="H216" s="2"/>
    </row>
    <row r="217" spans="1:8" ht="26.4" outlineLevel="7" x14ac:dyDescent="0.3">
      <c r="A217" s="26" t="s">
        <v>18</v>
      </c>
      <c r="B217" s="12" t="s">
        <v>75</v>
      </c>
      <c r="C217" s="12">
        <v>4000300419</v>
      </c>
      <c r="D217" s="12" t="s">
        <v>19</v>
      </c>
      <c r="E217" s="11">
        <f t="shared" si="52"/>
        <v>250000</v>
      </c>
      <c r="F217" s="11">
        <f t="shared" si="52"/>
        <v>0</v>
      </c>
      <c r="G217" s="11">
        <f t="shared" si="52"/>
        <v>0</v>
      </c>
      <c r="H217" s="2"/>
    </row>
    <row r="218" spans="1:8" ht="26.4" outlineLevel="7" x14ac:dyDescent="0.3">
      <c r="A218" s="22" t="s">
        <v>20</v>
      </c>
      <c r="B218" s="12" t="s">
        <v>75</v>
      </c>
      <c r="C218" s="12">
        <v>4000300419</v>
      </c>
      <c r="D218" s="12" t="s">
        <v>21</v>
      </c>
      <c r="E218" s="11">
        <v>250000</v>
      </c>
      <c r="F218" s="11">
        <v>0</v>
      </c>
      <c r="G218" s="11">
        <v>0</v>
      </c>
      <c r="H218" s="2"/>
    </row>
    <row r="219" spans="1:8" outlineLevel="1" x14ac:dyDescent="0.3">
      <c r="A219" s="22" t="s">
        <v>78</v>
      </c>
      <c r="B219" s="12" t="s">
        <v>79</v>
      </c>
      <c r="C219" s="12" t="s">
        <v>1</v>
      </c>
      <c r="D219" s="12" t="s">
        <v>2</v>
      </c>
      <c r="E219" s="11">
        <f>E220+E226+E240+E396</f>
        <v>10755719.5</v>
      </c>
      <c r="F219" s="11">
        <f>F220+F226+F240+F396</f>
        <v>6712271.8399999999</v>
      </c>
      <c r="G219" s="11">
        <f>G220+G226+G240+G396</f>
        <v>6715491.6800000006</v>
      </c>
      <c r="H219" s="2"/>
    </row>
    <row r="220" spans="1:8" outlineLevel="1" x14ac:dyDescent="0.3">
      <c r="A220" s="22" t="s">
        <v>318</v>
      </c>
      <c r="B220" s="21" t="s">
        <v>80</v>
      </c>
      <c r="C220" s="12" t="s">
        <v>1</v>
      </c>
      <c r="D220" s="12" t="s">
        <v>2</v>
      </c>
      <c r="E220" s="11">
        <f>E221</f>
        <v>2500000</v>
      </c>
      <c r="F220" s="11">
        <f t="shared" ref="F220:G220" si="53">F221</f>
        <v>0</v>
      </c>
      <c r="G220" s="11">
        <f t="shared" si="53"/>
        <v>0</v>
      </c>
      <c r="H220" s="2"/>
    </row>
    <row r="221" spans="1:8" ht="39.6" outlineLevel="1" x14ac:dyDescent="0.3">
      <c r="A221" s="22" t="s">
        <v>87</v>
      </c>
      <c r="B221" s="21" t="s">
        <v>80</v>
      </c>
      <c r="C221" s="12" t="s">
        <v>88</v>
      </c>
      <c r="D221" s="12" t="s">
        <v>2</v>
      </c>
      <c r="E221" s="11">
        <f>E222</f>
        <v>2500000</v>
      </c>
      <c r="F221" s="11">
        <f t="shared" ref="F221:G224" si="54">F222</f>
        <v>0</v>
      </c>
      <c r="G221" s="11">
        <f t="shared" si="54"/>
        <v>0</v>
      </c>
      <c r="H221" s="2"/>
    </row>
    <row r="222" spans="1:8" ht="26.4" outlineLevel="1" x14ac:dyDescent="0.3">
      <c r="A222" s="22" t="s">
        <v>89</v>
      </c>
      <c r="B222" s="21" t="s">
        <v>80</v>
      </c>
      <c r="C222" s="12" t="s">
        <v>90</v>
      </c>
      <c r="D222" s="12" t="s">
        <v>2</v>
      </c>
      <c r="E222" s="11">
        <f>E223</f>
        <v>2500000</v>
      </c>
      <c r="F222" s="11">
        <f t="shared" si="54"/>
        <v>0</v>
      </c>
      <c r="G222" s="11">
        <f t="shared" si="54"/>
        <v>0</v>
      </c>
      <c r="H222" s="2"/>
    </row>
    <row r="223" spans="1:8" outlineLevel="1" x14ac:dyDescent="0.3">
      <c r="A223" s="22" t="s">
        <v>91</v>
      </c>
      <c r="B223" s="21" t="s">
        <v>80</v>
      </c>
      <c r="C223" s="12">
        <v>5700105011</v>
      </c>
      <c r="D223" s="12" t="s">
        <v>2</v>
      </c>
      <c r="E223" s="11">
        <f>E224</f>
        <v>2500000</v>
      </c>
      <c r="F223" s="11">
        <f t="shared" si="54"/>
        <v>0</v>
      </c>
      <c r="G223" s="11">
        <f t="shared" si="54"/>
        <v>0</v>
      </c>
      <c r="H223" s="2"/>
    </row>
    <row r="224" spans="1:8" ht="26.4" outlineLevel="1" x14ac:dyDescent="0.3">
      <c r="A224" s="22" t="s">
        <v>18</v>
      </c>
      <c r="B224" s="21" t="s">
        <v>80</v>
      </c>
      <c r="C224" s="12">
        <v>5700105011</v>
      </c>
      <c r="D224" s="12" t="s">
        <v>19</v>
      </c>
      <c r="E224" s="11">
        <f>E225</f>
        <v>2500000</v>
      </c>
      <c r="F224" s="11">
        <f t="shared" si="54"/>
        <v>0</v>
      </c>
      <c r="G224" s="11">
        <f t="shared" si="54"/>
        <v>0</v>
      </c>
      <c r="H224" s="2"/>
    </row>
    <row r="225" spans="1:8" ht="26.4" outlineLevel="1" x14ac:dyDescent="0.3">
      <c r="A225" s="22" t="s">
        <v>20</v>
      </c>
      <c r="B225" s="21" t="s">
        <v>80</v>
      </c>
      <c r="C225" s="12">
        <v>5700105011</v>
      </c>
      <c r="D225" s="12" t="s">
        <v>21</v>
      </c>
      <c r="E225" s="11">
        <v>2500000</v>
      </c>
      <c r="F225" s="11">
        <v>0</v>
      </c>
      <c r="G225" s="11">
        <v>0</v>
      </c>
      <c r="H225" s="2"/>
    </row>
    <row r="226" spans="1:8" ht="19.95" customHeight="1" outlineLevel="2" x14ac:dyDescent="0.3">
      <c r="A226" s="22" t="s">
        <v>85</v>
      </c>
      <c r="B226" s="12" t="s">
        <v>86</v>
      </c>
      <c r="C226" s="12" t="s">
        <v>1</v>
      </c>
      <c r="D226" s="12" t="s">
        <v>2</v>
      </c>
      <c r="E226" s="11">
        <f>E227+E232</f>
        <v>869839.74</v>
      </c>
      <c r="F226" s="11">
        <f t="shared" ref="F226:G226" si="55">F227+F232</f>
        <v>0</v>
      </c>
      <c r="G226" s="11">
        <f t="shared" si="55"/>
        <v>0</v>
      </c>
      <c r="H226" s="2"/>
    </row>
    <row r="227" spans="1:8" ht="31.95" customHeight="1" outlineLevel="7" x14ac:dyDescent="0.3">
      <c r="A227" s="22" t="s">
        <v>308</v>
      </c>
      <c r="B227" s="12" t="s">
        <v>86</v>
      </c>
      <c r="C227" s="12">
        <v>1800000000</v>
      </c>
      <c r="D227" s="12" t="s">
        <v>2</v>
      </c>
      <c r="E227" s="11">
        <f>E228</f>
        <v>500000</v>
      </c>
      <c r="F227" s="11">
        <f t="shared" ref="F227:G230" si="56">F228</f>
        <v>0</v>
      </c>
      <c r="G227" s="11">
        <f t="shared" si="56"/>
        <v>0</v>
      </c>
      <c r="H227" s="2"/>
    </row>
    <row r="228" spans="1:8" ht="19.95" customHeight="1" outlineLevel="7" x14ac:dyDescent="0.3">
      <c r="A228" s="22" t="s">
        <v>309</v>
      </c>
      <c r="B228" s="12" t="s">
        <v>86</v>
      </c>
      <c r="C228" s="12">
        <v>1800100000</v>
      </c>
      <c r="D228" s="12" t="s">
        <v>2</v>
      </c>
      <c r="E228" s="11">
        <f>E229</f>
        <v>500000</v>
      </c>
      <c r="F228" s="11">
        <f t="shared" si="56"/>
        <v>0</v>
      </c>
      <c r="G228" s="11">
        <f t="shared" si="56"/>
        <v>0</v>
      </c>
      <c r="H228" s="2"/>
    </row>
    <row r="229" spans="1:8" ht="33.6" customHeight="1" outlineLevel="7" x14ac:dyDescent="0.3">
      <c r="A229" s="22" t="s">
        <v>335</v>
      </c>
      <c r="B229" s="12" t="s">
        <v>86</v>
      </c>
      <c r="C229" s="12">
        <v>1800106022</v>
      </c>
      <c r="D229" s="12" t="s">
        <v>2</v>
      </c>
      <c r="E229" s="11">
        <f>E230</f>
        <v>500000</v>
      </c>
      <c r="F229" s="11">
        <f t="shared" si="56"/>
        <v>0</v>
      </c>
      <c r="G229" s="11">
        <f t="shared" si="56"/>
        <v>0</v>
      </c>
      <c r="H229" s="2"/>
    </row>
    <row r="230" spans="1:8" ht="26.4" outlineLevel="7" x14ac:dyDescent="0.3">
      <c r="A230" s="22" t="s">
        <v>18</v>
      </c>
      <c r="B230" s="12" t="s">
        <v>86</v>
      </c>
      <c r="C230" s="12">
        <v>1800106022</v>
      </c>
      <c r="D230" s="12" t="s">
        <v>19</v>
      </c>
      <c r="E230" s="11">
        <f>E231</f>
        <v>500000</v>
      </c>
      <c r="F230" s="11">
        <f t="shared" si="56"/>
        <v>0</v>
      </c>
      <c r="G230" s="11">
        <f t="shared" si="56"/>
        <v>0</v>
      </c>
      <c r="H230" s="2"/>
    </row>
    <row r="231" spans="1:8" ht="26.4" outlineLevel="7" x14ac:dyDescent="0.3">
      <c r="A231" s="22" t="s">
        <v>20</v>
      </c>
      <c r="B231" s="12" t="s">
        <v>86</v>
      </c>
      <c r="C231" s="12">
        <v>1800106022</v>
      </c>
      <c r="D231" s="12" t="s">
        <v>21</v>
      </c>
      <c r="E231" s="11">
        <v>500000</v>
      </c>
      <c r="F231" s="11">
        <v>0</v>
      </c>
      <c r="G231" s="11">
        <v>0</v>
      </c>
      <c r="H231" s="2"/>
    </row>
    <row r="232" spans="1:8" ht="39.6" outlineLevel="3" x14ac:dyDescent="0.3">
      <c r="A232" s="22" t="s">
        <v>310</v>
      </c>
      <c r="B232" s="12" t="s">
        <v>86</v>
      </c>
      <c r="C232" s="12">
        <v>1900000000</v>
      </c>
      <c r="D232" s="12" t="s">
        <v>2</v>
      </c>
      <c r="E232" s="11">
        <f>E233</f>
        <v>369839.74</v>
      </c>
      <c r="F232" s="11">
        <f>F233</f>
        <v>0</v>
      </c>
      <c r="G232" s="11">
        <f>G233</f>
        <v>0</v>
      </c>
      <c r="H232" s="2"/>
    </row>
    <row r="233" spans="1:8" ht="52.8" outlineLevel="4" x14ac:dyDescent="0.3">
      <c r="A233" s="22" t="s">
        <v>311</v>
      </c>
      <c r="B233" s="12" t="s">
        <v>86</v>
      </c>
      <c r="C233" s="12">
        <v>1900100000</v>
      </c>
      <c r="D233" s="12" t="s">
        <v>2</v>
      </c>
      <c r="E233" s="11">
        <f>E234+E237</f>
        <v>369839.74</v>
      </c>
      <c r="F233" s="11">
        <f>F234+F237</f>
        <v>0</v>
      </c>
      <c r="G233" s="11">
        <f>G234+G237</f>
        <v>0</v>
      </c>
      <c r="H233" s="2"/>
    </row>
    <row r="234" spans="1:8" ht="40.200000000000003" customHeight="1" outlineLevel="5" x14ac:dyDescent="0.3">
      <c r="A234" s="22" t="s">
        <v>92</v>
      </c>
      <c r="B234" s="12" t="s">
        <v>86</v>
      </c>
      <c r="C234" s="12">
        <v>1900192620</v>
      </c>
      <c r="D234" s="12" t="s">
        <v>2</v>
      </c>
      <c r="E234" s="11">
        <f t="shared" ref="E234:G235" si="57">E235</f>
        <v>300059.55</v>
      </c>
      <c r="F234" s="11">
        <f t="shared" si="57"/>
        <v>0</v>
      </c>
      <c r="G234" s="11">
        <f t="shared" si="57"/>
        <v>0</v>
      </c>
      <c r="H234" s="2"/>
    </row>
    <row r="235" spans="1:8" outlineLevel="6" x14ac:dyDescent="0.3">
      <c r="A235" s="22" t="s">
        <v>24</v>
      </c>
      <c r="B235" s="12" t="s">
        <v>86</v>
      </c>
      <c r="C235" s="12">
        <v>1900192620</v>
      </c>
      <c r="D235" s="12" t="s">
        <v>25</v>
      </c>
      <c r="E235" s="11">
        <f t="shared" si="57"/>
        <v>300059.55</v>
      </c>
      <c r="F235" s="11">
        <f t="shared" si="57"/>
        <v>0</v>
      </c>
      <c r="G235" s="11">
        <f t="shared" si="57"/>
        <v>0</v>
      </c>
      <c r="H235" s="2"/>
    </row>
    <row r="236" spans="1:8" ht="39.6" outlineLevel="7" x14ac:dyDescent="0.3">
      <c r="A236" s="22" t="s">
        <v>93</v>
      </c>
      <c r="B236" s="12" t="s">
        <v>86</v>
      </c>
      <c r="C236" s="12">
        <v>1900192620</v>
      </c>
      <c r="D236" s="12" t="s">
        <v>94</v>
      </c>
      <c r="E236" s="11">
        <v>300059.55</v>
      </c>
      <c r="F236" s="11">
        <v>0</v>
      </c>
      <c r="G236" s="11">
        <v>0</v>
      </c>
      <c r="H236" s="2"/>
    </row>
    <row r="237" spans="1:8" ht="48" customHeight="1" outlineLevel="5" x14ac:dyDescent="0.3">
      <c r="A237" s="22" t="s">
        <v>312</v>
      </c>
      <c r="B237" s="12" t="s">
        <v>86</v>
      </c>
      <c r="C237" s="12" t="s">
        <v>313</v>
      </c>
      <c r="D237" s="12" t="s">
        <v>2</v>
      </c>
      <c r="E237" s="11">
        <f t="shared" ref="E237:G238" si="58">E238</f>
        <v>69780.19</v>
      </c>
      <c r="F237" s="11">
        <f t="shared" si="58"/>
        <v>0</v>
      </c>
      <c r="G237" s="11">
        <f t="shared" si="58"/>
        <v>0</v>
      </c>
      <c r="H237" s="2"/>
    </row>
    <row r="238" spans="1:8" outlineLevel="6" x14ac:dyDescent="0.3">
      <c r="A238" s="22" t="s">
        <v>24</v>
      </c>
      <c r="B238" s="12" t="s">
        <v>86</v>
      </c>
      <c r="C238" s="12" t="s">
        <v>313</v>
      </c>
      <c r="D238" s="12" t="s">
        <v>25</v>
      </c>
      <c r="E238" s="11">
        <f t="shared" si="58"/>
        <v>69780.19</v>
      </c>
      <c r="F238" s="11">
        <f t="shared" si="58"/>
        <v>0</v>
      </c>
      <c r="G238" s="11">
        <f t="shared" si="58"/>
        <v>0</v>
      </c>
      <c r="H238" s="2"/>
    </row>
    <row r="239" spans="1:8" ht="31.95" customHeight="1" outlineLevel="7" x14ac:dyDescent="0.3">
      <c r="A239" s="22" t="s">
        <v>93</v>
      </c>
      <c r="B239" s="12" t="s">
        <v>86</v>
      </c>
      <c r="C239" s="12" t="s">
        <v>313</v>
      </c>
      <c r="D239" s="12" t="s">
        <v>94</v>
      </c>
      <c r="E239" s="11">
        <v>69780.19</v>
      </c>
      <c r="F239" s="11">
        <v>0</v>
      </c>
      <c r="G239" s="11">
        <v>0</v>
      </c>
      <c r="H239" s="2"/>
    </row>
    <row r="240" spans="1:8" ht="25.2" customHeight="1" outlineLevel="7" x14ac:dyDescent="0.3">
      <c r="A240" s="22" t="s">
        <v>301</v>
      </c>
      <c r="B240" s="21" t="s">
        <v>300</v>
      </c>
      <c r="C240" s="12" t="s">
        <v>1</v>
      </c>
      <c r="D240" s="12" t="s">
        <v>2</v>
      </c>
      <c r="E240" s="11">
        <f>E241+E246</f>
        <v>7306170.96</v>
      </c>
      <c r="F240" s="11">
        <f t="shared" ref="F240:G240" si="59">F241+F246</f>
        <v>6631766.2400000002</v>
      </c>
      <c r="G240" s="11">
        <f t="shared" si="59"/>
        <v>6631766.2400000002</v>
      </c>
      <c r="H240" s="2"/>
    </row>
    <row r="241" spans="1:8" ht="18" customHeight="1" outlineLevel="7" x14ac:dyDescent="0.3">
      <c r="A241" s="22" t="s">
        <v>7</v>
      </c>
      <c r="B241" s="21" t="s">
        <v>300</v>
      </c>
      <c r="C241" s="12" t="s">
        <v>8</v>
      </c>
      <c r="D241" s="12" t="s">
        <v>2</v>
      </c>
      <c r="E241" s="11">
        <f>E242</f>
        <v>150000</v>
      </c>
      <c r="F241" s="11">
        <f t="shared" ref="F241:G244" si="60">F242</f>
        <v>0</v>
      </c>
      <c r="G241" s="11">
        <f t="shared" si="60"/>
        <v>0</v>
      </c>
      <c r="H241" s="2"/>
    </row>
    <row r="242" spans="1:8" ht="18.600000000000001" customHeight="1" outlineLevel="7" x14ac:dyDescent="0.3">
      <c r="A242" s="22" t="s">
        <v>208</v>
      </c>
      <c r="B242" s="21" t="s">
        <v>300</v>
      </c>
      <c r="C242" s="12" t="s">
        <v>9</v>
      </c>
      <c r="D242" s="12" t="s">
        <v>2</v>
      </c>
      <c r="E242" s="11">
        <f>E243</f>
        <v>150000</v>
      </c>
      <c r="F242" s="11">
        <f t="shared" si="60"/>
        <v>0</v>
      </c>
      <c r="G242" s="11">
        <f t="shared" si="60"/>
        <v>0</v>
      </c>
      <c r="H242" s="2"/>
    </row>
    <row r="243" spans="1:8" ht="21" customHeight="1" outlineLevel="7" x14ac:dyDescent="0.3">
      <c r="A243" s="22" t="s">
        <v>306</v>
      </c>
      <c r="B243" s="21" t="s">
        <v>300</v>
      </c>
      <c r="C243" s="12">
        <v>9999905030</v>
      </c>
      <c r="D243" s="12" t="s">
        <v>2</v>
      </c>
      <c r="E243" s="11">
        <f>E244</f>
        <v>150000</v>
      </c>
      <c r="F243" s="11">
        <f t="shared" si="60"/>
        <v>0</v>
      </c>
      <c r="G243" s="11">
        <f t="shared" si="60"/>
        <v>0</v>
      </c>
      <c r="H243" s="2"/>
    </row>
    <row r="244" spans="1:8" ht="26.4" outlineLevel="7" x14ac:dyDescent="0.3">
      <c r="A244" s="22" t="s">
        <v>18</v>
      </c>
      <c r="B244" s="21" t="s">
        <v>300</v>
      </c>
      <c r="C244" s="12">
        <v>9999905030</v>
      </c>
      <c r="D244" s="12" t="s">
        <v>19</v>
      </c>
      <c r="E244" s="11">
        <f>E245</f>
        <v>150000</v>
      </c>
      <c r="F244" s="11">
        <f t="shared" si="60"/>
        <v>0</v>
      </c>
      <c r="G244" s="11">
        <f t="shared" si="60"/>
        <v>0</v>
      </c>
      <c r="H244" s="2"/>
    </row>
    <row r="245" spans="1:8" ht="26.4" outlineLevel="7" x14ac:dyDescent="0.3">
      <c r="A245" s="22" t="s">
        <v>20</v>
      </c>
      <c r="B245" s="21" t="s">
        <v>300</v>
      </c>
      <c r="C245" s="12">
        <v>9999905030</v>
      </c>
      <c r="D245" s="12" t="s">
        <v>21</v>
      </c>
      <c r="E245" s="11">
        <v>150000</v>
      </c>
      <c r="F245" s="11"/>
      <c r="G245" s="11"/>
      <c r="H245" s="2"/>
    </row>
    <row r="246" spans="1:8" ht="30.6" customHeight="1" outlineLevel="7" x14ac:dyDescent="0.3">
      <c r="A246" s="22" t="s">
        <v>302</v>
      </c>
      <c r="B246" s="21" t="s">
        <v>300</v>
      </c>
      <c r="C246" s="12">
        <v>1700000000</v>
      </c>
      <c r="D246" s="12" t="s">
        <v>2</v>
      </c>
      <c r="E246" s="11">
        <f>E247+E251+E255+E316+E377</f>
        <v>7156170.96</v>
      </c>
      <c r="F246" s="11">
        <f t="shared" ref="F246:G246" si="61">F247+F251+F255+F316+F377</f>
        <v>6631766.2400000002</v>
      </c>
      <c r="G246" s="11">
        <f t="shared" si="61"/>
        <v>6631766.2400000002</v>
      </c>
      <c r="H246" s="2"/>
    </row>
    <row r="247" spans="1:8" ht="17.399999999999999" customHeight="1" outlineLevel="7" x14ac:dyDescent="0.3">
      <c r="A247" s="22" t="s">
        <v>303</v>
      </c>
      <c r="B247" s="21" t="s">
        <v>300</v>
      </c>
      <c r="C247" s="12">
        <v>1700100000</v>
      </c>
      <c r="D247" s="12" t="s">
        <v>2</v>
      </c>
      <c r="E247" s="11">
        <f>E248</f>
        <v>1050000</v>
      </c>
      <c r="F247" s="11">
        <f t="shared" ref="F247:G253" si="62">F248</f>
        <v>0</v>
      </c>
      <c r="G247" s="11">
        <f t="shared" si="62"/>
        <v>0</v>
      </c>
      <c r="H247" s="2"/>
    </row>
    <row r="248" spans="1:8" outlineLevel="7" x14ac:dyDescent="0.3">
      <c r="A248" s="22" t="s">
        <v>304</v>
      </c>
      <c r="B248" s="21" t="s">
        <v>300</v>
      </c>
      <c r="C248" s="12">
        <v>1700105031</v>
      </c>
      <c r="D248" s="12" t="s">
        <v>2</v>
      </c>
      <c r="E248" s="11">
        <f>E249</f>
        <v>1050000</v>
      </c>
      <c r="F248" s="11">
        <f t="shared" si="62"/>
        <v>0</v>
      </c>
      <c r="G248" s="11">
        <f t="shared" si="62"/>
        <v>0</v>
      </c>
      <c r="H248" s="2"/>
    </row>
    <row r="249" spans="1:8" ht="26.4" outlineLevel="7" x14ac:dyDescent="0.3">
      <c r="A249" s="22" t="s">
        <v>18</v>
      </c>
      <c r="B249" s="21" t="s">
        <v>300</v>
      </c>
      <c r="C249" s="12">
        <v>1700105031</v>
      </c>
      <c r="D249" s="12" t="s">
        <v>19</v>
      </c>
      <c r="E249" s="11">
        <f>E250</f>
        <v>1050000</v>
      </c>
      <c r="F249" s="11">
        <f t="shared" si="62"/>
        <v>0</v>
      </c>
      <c r="G249" s="11">
        <f t="shared" si="62"/>
        <v>0</v>
      </c>
      <c r="H249" s="2"/>
    </row>
    <row r="250" spans="1:8" ht="26.4" outlineLevel="7" x14ac:dyDescent="0.3">
      <c r="A250" s="22" t="s">
        <v>20</v>
      </c>
      <c r="B250" s="21" t="s">
        <v>300</v>
      </c>
      <c r="C250" s="12">
        <v>1700105031</v>
      </c>
      <c r="D250" s="12" t="s">
        <v>21</v>
      </c>
      <c r="E250" s="11">
        <v>1050000</v>
      </c>
      <c r="F250" s="11">
        <v>0</v>
      </c>
      <c r="G250" s="11">
        <v>0</v>
      </c>
      <c r="H250" s="2"/>
    </row>
    <row r="251" spans="1:8" ht="26.4" outlineLevel="7" x14ac:dyDescent="0.3">
      <c r="A251" s="22" t="s">
        <v>305</v>
      </c>
      <c r="B251" s="21" t="s">
        <v>300</v>
      </c>
      <c r="C251" s="12">
        <v>1700200000</v>
      </c>
      <c r="D251" s="12" t="s">
        <v>2</v>
      </c>
      <c r="E251" s="11">
        <f>E252</f>
        <v>2800000</v>
      </c>
      <c r="F251" s="11">
        <f t="shared" ref="F251:G251" si="63">F252</f>
        <v>0</v>
      </c>
      <c r="G251" s="11">
        <f t="shared" si="63"/>
        <v>0</v>
      </c>
      <c r="H251" s="2"/>
    </row>
    <row r="252" spans="1:8" ht="26.4" outlineLevel="7" x14ac:dyDescent="0.3">
      <c r="A252" s="22" t="s">
        <v>307</v>
      </c>
      <c r="B252" s="21" t="s">
        <v>300</v>
      </c>
      <c r="C252" s="12">
        <v>1700205032</v>
      </c>
      <c r="D252" s="12" t="s">
        <v>2</v>
      </c>
      <c r="E252" s="11">
        <f>E253</f>
        <v>2800000</v>
      </c>
      <c r="F252" s="11">
        <f t="shared" si="62"/>
        <v>0</v>
      </c>
      <c r="G252" s="11">
        <f t="shared" si="62"/>
        <v>0</v>
      </c>
      <c r="H252" s="2"/>
    </row>
    <row r="253" spans="1:8" ht="26.4" outlineLevel="7" x14ac:dyDescent="0.3">
      <c r="A253" s="22" t="s">
        <v>18</v>
      </c>
      <c r="B253" s="21" t="s">
        <v>300</v>
      </c>
      <c r="C253" s="12">
        <v>1700205032</v>
      </c>
      <c r="D253" s="12" t="s">
        <v>19</v>
      </c>
      <c r="E253" s="11">
        <f>E254</f>
        <v>2800000</v>
      </c>
      <c r="F253" s="11">
        <f t="shared" si="62"/>
        <v>0</v>
      </c>
      <c r="G253" s="11">
        <f t="shared" si="62"/>
        <v>0</v>
      </c>
      <c r="H253" s="2"/>
    </row>
    <row r="254" spans="1:8" ht="26.4" outlineLevel="7" x14ac:dyDescent="0.3">
      <c r="A254" s="22" t="s">
        <v>20</v>
      </c>
      <c r="B254" s="21" t="s">
        <v>300</v>
      </c>
      <c r="C254" s="12">
        <v>1700205032</v>
      </c>
      <c r="D254" s="12" t="s">
        <v>21</v>
      </c>
      <c r="E254" s="11">
        <v>2800000</v>
      </c>
      <c r="F254" s="11">
        <v>0</v>
      </c>
      <c r="G254" s="11">
        <v>0</v>
      </c>
      <c r="H254" s="2"/>
    </row>
    <row r="255" spans="1:8" ht="26.4" outlineLevel="7" x14ac:dyDescent="0.3">
      <c r="A255" s="22" t="s">
        <v>345</v>
      </c>
      <c r="B255" s="21" t="s">
        <v>300</v>
      </c>
      <c r="C255" s="12">
        <v>1700300000</v>
      </c>
      <c r="D255" s="12" t="s">
        <v>2</v>
      </c>
      <c r="E255" s="11">
        <f>E256+E259+E262+E265+E268+E271+E274+E277+E280+E283+E286+E289+E292+E295+E298+E301+E304+E307+E310+E313</f>
        <v>760459.96000000008</v>
      </c>
      <c r="F255" s="11">
        <f t="shared" ref="F255:G255" si="64">F256+F259+F262+F265+F268+F271+F274+F277+F280+F283+F286+F289+F292+F295+F298+F301+F304+F307+F310+F313</f>
        <v>4335406.24</v>
      </c>
      <c r="G255" s="11">
        <f t="shared" si="64"/>
        <v>1500000</v>
      </c>
      <c r="H255" s="2"/>
    </row>
    <row r="256" spans="1:8" ht="52.8" outlineLevel="7" x14ac:dyDescent="0.3">
      <c r="A256" s="22" t="s">
        <v>346</v>
      </c>
      <c r="B256" s="21" t="s">
        <v>300</v>
      </c>
      <c r="C256" s="12">
        <v>1700392610</v>
      </c>
      <c r="D256" s="12" t="s">
        <v>2</v>
      </c>
      <c r="E256" s="11">
        <f>E257</f>
        <v>319102.34999999998</v>
      </c>
      <c r="F256" s="11">
        <f t="shared" ref="F256:G271" si="65">F257</f>
        <v>0</v>
      </c>
      <c r="G256" s="11">
        <f t="shared" si="65"/>
        <v>0</v>
      </c>
      <c r="H256" s="2"/>
    </row>
    <row r="257" spans="1:8" ht="26.4" outlineLevel="7" x14ac:dyDescent="0.3">
      <c r="A257" s="22" t="s">
        <v>18</v>
      </c>
      <c r="B257" s="21" t="s">
        <v>300</v>
      </c>
      <c r="C257" s="12">
        <v>1700392610</v>
      </c>
      <c r="D257" s="12" t="s">
        <v>19</v>
      </c>
      <c r="E257" s="11">
        <f>E258</f>
        <v>319102.34999999998</v>
      </c>
      <c r="F257" s="11">
        <f t="shared" si="65"/>
        <v>0</v>
      </c>
      <c r="G257" s="11">
        <f t="shared" si="65"/>
        <v>0</v>
      </c>
      <c r="H257" s="2"/>
    </row>
    <row r="258" spans="1:8" ht="26.4" outlineLevel="7" x14ac:dyDescent="0.3">
      <c r="A258" s="22" t="s">
        <v>20</v>
      </c>
      <c r="B258" s="21" t="s">
        <v>300</v>
      </c>
      <c r="C258" s="12">
        <v>1700392610</v>
      </c>
      <c r="D258" s="12" t="s">
        <v>21</v>
      </c>
      <c r="E258" s="11">
        <v>319102.34999999998</v>
      </c>
      <c r="F258" s="11">
        <v>0</v>
      </c>
      <c r="G258" s="11">
        <v>0</v>
      </c>
      <c r="H258" s="2"/>
    </row>
    <row r="259" spans="1:8" ht="39.6" outlineLevel="7" x14ac:dyDescent="0.3">
      <c r="A259" s="22" t="s">
        <v>348</v>
      </c>
      <c r="B259" s="21" t="s">
        <v>300</v>
      </c>
      <c r="C259" s="12" t="s">
        <v>347</v>
      </c>
      <c r="D259" s="12" t="s">
        <v>2</v>
      </c>
      <c r="E259" s="11">
        <f>E260</f>
        <v>9869.15</v>
      </c>
      <c r="F259" s="11">
        <f t="shared" si="65"/>
        <v>0</v>
      </c>
      <c r="G259" s="11">
        <f t="shared" si="65"/>
        <v>0</v>
      </c>
      <c r="H259" s="2"/>
    </row>
    <row r="260" spans="1:8" ht="26.4" outlineLevel="7" x14ac:dyDescent="0.3">
      <c r="A260" s="22" t="s">
        <v>18</v>
      </c>
      <c r="B260" s="21" t="s">
        <v>300</v>
      </c>
      <c r="C260" s="12" t="s">
        <v>347</v>
      </c>
      <c r="D260" s="12" t="s">
        <v>19</v>
      </c>
      <c r="E260" s="11">
        <f>E261</f>
        <v>9869.15</v>
      </c>
      <c r="F260" s="11">
        <f t="shared" si="65"/>
        <v>0</v>
      </c>
      <c r="G260" s="11">
        <f t="shared" si="65"/>
        <v>0</v>
      </c>
      <c r="H260" s="2"/>
    </row>
    <row r="261" spans="1:8" ht="26.4" outlineLevel="7" x14ac:dyDescent="0.3">
      <c r="A261" s="22" t="s">
        <v>20</v>
      </c>
      <c r="B261" s="21" t="s">
        <v>300</v>
      </c>
      <c r="C261" s="12" t="s">
        <v>347</v>
      </c>
      <c r="D261" s="12" t="s">
        <v>21</v>
      </c>
      <c r="E261" s="11">
        <v>9869.15</v>
      </c>
      <c r="F261" s="11">
        <v>0</v>
      </c>
      <c r="G261" s="11">
        <v>0</v>
      </c>
      <c r="H261" s="2"/>
    </row>
    <row r="262" spans="1:8" ht="52.8" outlineLevel="7" x14ac:dyDescent="0.3">
      <c r="A262" s="22" t="s">
        <v>349</v>
      </c>
      <c r="B262" s="21" t="s">
        <v>300</v>
      </c>
      <c r="C262" s="12">
        <v>1700392611</v>
      </c>
      <c r="D262" s="12" t="s">
        <v>2</v>
      </c>
      <c r="E262" s="11">
        <f>E263</f>
        <v>120073.39</v>
      </c>
      <c r="F262" s="11">
        <f t="shared" si="65"/>
        <v>0</v>
      </c>
      <c r="G262" s="11">
        <f t="shared" si="65"/>
        <v>0</v>
      </c>
      <c r="H262" s="2"/>
    </row>
    <row r="263" spans="1:8" ht="26.4" outlineLevel="7" x14ac:dyDescent="0.3">
      <c r="A263" s="22" t="s">
        <v>18</v>
      </c>
      <c r="B263" s="21" t="s">
        <v>300</v>
      </c>
      <c r="C263" s="12">
        <v>1700392611</v>
      </c>
      <c r="D263" s="12" t="s">
        <v>19</v>
      </c>
      <c r="E263" s="11">
        <f>E264</f>
        <v>120073.39</v>
      </c>
      <c r="F263" s="11">
        <f t="shared" si="65"/>
        <v>0</v>
      </c>
      <c r="G263" s="11">
        <f t="shared" si="65"/>
        <v>0</v>
      </c>
      <c r="H263" s="2"/>
    </row>
    <row r="264" spans="1:8" ht="26.4" outlineLevel="7" x14ac:dyDescent="0.3">
      <c r="A264" s="22" t="s">
        <v>20</v>
      </c>
      <c r="B264" s="21" t="s">
        <v>300</v>
      </c>
      <c r="C264" s="12">
        <v>1700392611</v>
      </c>
      <c r="D264" s="12" t="s">
        <v>21</v>
      </c>
      <c r="E264" s="11">
        <v>120073.39</v>
      </c>
      <c r="F264" s="11">
        <v>0</v>
      </c>
      <c r="G264" s="11">
        <v>0</v>
      </c>
      <c r="H264" s="2"/>
    </row>
    <row r="265" spans="1:8" ht="39.6" outlineLevel="7" x14ac:dyDescent="0.3">
      <c r="A265" s="22" t="s">
        <v>351</v>
      </c>
      <c r="B265" s="21" t="s">
        <v>300</v>
      </c>
      <c r="C265" s="12" t="s">
        <v>350</v>
      </c>
      <c r="D265" s="12" t="s">
        <v>2</v>
      </c>
      <c r="E265" s="11">
        <f>E266</f>
        <v>3713.61</v>
      </c>
      <c r="F265" s="11">
        <f t="shared" si="65"/>
        <v>0</v>
      </c>
      <c r="G265" s="11">
        <f t="shared" si="65"/>
        <v>0</v>
      </c>
      <c r="H265" s="2"/>
    </row>
    <row r="266" spans="1:8" ht="26.4" outlineLevel="7" x14ac:dyDescent="0.3">
      <c r="A266" s="22" t="s">
        <v>18</v>
      </c>
      <c r="B266" s="21" t="s">
        <v>300</v>
      </c>
      <c r="C266" s="12" t="s">
        <v>350</v>
      </c>
      <c r="D266" s="12" t="s">
        <v>19</v>
      </c>
      <c r="E266" s="11">
        <f>E267</f>
        <v>3713.61</v>
      </c>
      <c r="F266" s="11">
        <f t="shared" si="65"/>
        <v>0</v>
      </c>
      <c r="G266" s="11">
        <f t="shared" si="65"/>
        <v>0</v>
      </c>
      <c r="H266" s="2"/>
    </row>
    <row r="267" spans="1:8" ht="26.4" outlineLevel="7" x14ac:dyDescent="0.3">
      <c r="A267" s="22" t="s">
        <v>20</v>
      </c>
      <c r="B267" s="21" t="s">
        <v>300</v>
      </c>
      <c r="C267" s="12" t="s">
        <v>350</v>
      </c>
      <c r="D267" s="12" t="s">
        <v>21</v>
      </c>
      <c r="E267" s="11">
        <v>3713.61</v>
      </c>
      <c r="F267" s="11">
        <v>0</v>
      </c>
      <c r="G267" s="11">
        <v>0</v>
      </c>
      <c r="H267" s="2"/>
    </row>
    <row r="268" spans="1:8" ht="52.8" outlineLevel="7" x14ac:dyDescent="0.3">
      <c r="A268" s="22" t="s">
        <v>352</v>
      </c>
      <c r="B268" s="21" t="s">
        <v>300</v>
      </c>
      <c r="C268" s="12">
        <v>1700392612</v>
      </c>
      <c r="D268" s="12" t="s">
        <v>2</v>
      </c>
      <c r="E268" s="11">
        <f>E269</f>
        <v>120073.39</v>
      </c>
      <c r="F268" s="11">
        <f t="shared" si="65"/>
        <v>0</v>
      </c>
      <c r="G268" s="11">
        <f t="shared" si="65"/>
        <v>0</v>
      </c>
      <c r="H268" s="2"/>
    </row>
    <row r="269" spans="1:8" ht="26.4" outlineLevel="7" x14ac:dyDescent="0.3">
      <c r="A269" s="22" t="s">
        <v>18</v>
      </c>
      <c r="B269" s="21" t="s">
        <v>300</v>
      </c>
      <c r="C269" s="12">
        <v>1700392612</v>
      </c>
      <c r="D269" s="12" t="s">
        <v>19</v>
      </c>
      <c r="E269" s="11">
        <f>E270</f>
        <v>120073.39</v>
      </c>
      <c r="F269" s="11">
        <f t="shared" si="65"/>
        <v>0</v>
      </c>
      <c r="G269" s="11">
        <f t="shared" si="65"/>
        <v>0</v>
      </c>
      <c r="H269" s="2"/>
    </row>
    <row r="270" spans="1:8" ht="26.4" outlineLevel="7" x14ac:dyDescent="0.3">
      <c r="A270" s="22" t="s">
        <v>20</v>
      </c>
      <c r="B270" s="21" t="s">
        <v>300</v>
      </c>
      <c r="C270" s="12">
        <v>1700392612</v>
      </c>
      <c r="D270" s="12" t="s">
        <v>21</v>
      </c>
      <c r="E270" s="11">
        <v>120073.39</v>
      </c>
      <c r="F270" s="11">
        <v>0</v>
      </c>
      <c r="G270" s="11">
        <v>0</v>
      </c>
      <c r="H270" s="2"/>
    </row>
    <row r="271" spans="1:8" ht="39.6" outlineLevel="7" x14ac:dyDescent="0.3">
      <c r="A271" s="22" t="s">
        <v>353</v>
      </c>
      <c r="B271" s="21" t="s">
        <v>300</v>
      </c>
      <c r="C271" s="12" t="s">
        <v>354</v>
      </c>
      <c r="D271" s="12" t="s">
        <v>2</v>
      </c>
      <c r="E271" s="11">
        <f>E272</f>
        <v>3713.61</v>
      </c>
      <c r="F271" s="11">
        <f t="shared" si="65"/>
        <v>0</v>
      </c>
      <c r="G271" s="11">
        <f t="shared" si="65"/>
        <v>0</v>
      </c>
      <c r="H271" s="2"/>
    </row>
    <row r="272" spans="1:8" ht="26.4" outlineLevel="7" x14ac:dyDescent="0.3">
      <c r="A272" s="22" t="s">
        <v>18</v>
      </c>
      <c r="B272" s="21" t="s">
        <v>300</v>
      </c>
      <c r="C272" s="12" t="s">
        <v>354</v>
      </c>
      <c r="D272" s="12" t="s">
        <v>19</v>
      </c>
      <c r="E272" s="11">
        <f>E273</f>
        <v>3713.61</v>
      </c>
      <c r="F272" s="11">
        <f t="shared" ref="F272:G272" si="66">F273</f>
        <v>0</v>
      </c>
      <c r="G272" s="11">
        <f t="shared" si="66"/>
        <v>0</v>
      </c>
      <c r="H272" s="2"/>
    </row>
    <row r="273" spans="1:8" ht="26.4" outlineLevel="7" x14ac:dyDescent="0.3">
      <c r="A273" s="22" t="s">
        <v>20</v>
      </c>
      <c r="B273" s="21" t="s">
        <v>300</v>
      </c>
      <c r="C273" s="12" t="s">
        <v>354</v>
      </c>
      <c r="D273" s="12" t="s">
        <v>21</v>
      </c>
      <c r="E273" s="11">
        <v>3713.61</v>
      </c>
      <c r="F273" s="11">
        <v>0</v>
      </c>
      <c r="G273" s="11">
        <v>0</v>
      </c>
      <c r="H273" s="2"/>
    </row>
    <row r="274" spans="1:8" ht="66" outlineLevel="7" x14ac:dyDescent="0.3">
      <c r="A274" s="22" t="s">
        <v>355</v>
      </c>
      <c r="B274" s="21" t="s">
        <v>300</v>
      </c>
      <c r="C274" s="12">
        <v>1700392613</v>
      </c>
      <c r="D274" s="12" t="s">
        <v>2</v>
      </c>
      <c r="E274" s="11">
        <f>E275</f>
        <v>178397.03</v>
      </c>
      <c r="F274" s="11">
        <f t="shared" ref="F274:G289" si="67">F275</f>
        <v>0</v>
      </c>
      <c r="G274" s="11">
        <f t="shared" si="67"/>
        <v>0</v>
      </c>
      <c r="H274" s="2"/>
    </row>
    <row r="275" spans="1:8" ht="26.4" outlineLevel="7" x14ac:dyDescent="0.3">
      <c r="A275" s="22" t="s">
        <v>18</v>
      </c>
      <c r="B275" s="21" t="s">
        <v>300</v>
      </c>
      <c r="C275" s="12">
        <v>1700392613</v>
      </c>
      <c r="D275" s="12" t="s">
        <v>19</v>
      </c>
      <c r="E275" s="11">
        <f>E276</f>
        <v>178397.03</v>
      </c>
      <c r="F275" s="11">
        <f t="shared" si="67"/>
        <v>0</v>
      </c>
      <c r="G275" s="11">
        <f t="shared" si="67"/>
        <v>0</v>
      </c>
      <c r="H275" s="2"/>
    </row>
    <row r="276" spans="1:8" ht="26.4" outlineLevel="7" x14ac:dyDescent="0.3">
      <c r="A276" s="22" t="s">
        <v>20</v>
      </c>
      <c r="B276" s="21" t="s">
        <v>300</v>
      </c>
      <c r="C276" s="12">
        <v>1700392613</v>
      </c>
      <c r="D276" s="12" t="s">
        <v>21</v>
      </c>
      <c r="E276" s="11">
        <v>178397.03</v>
      </c>
      <c r="F276" s="11">
        <v>0</v>
      </c>
      <c r="G276" s="11">
        <v>0</v>
      </c>
      <c r="H276" s="2"/>
    </row>
    <row r="277" spans="1:8" ht="39.6" outlineLevel="7" x14ac:dyDescent="0.3">
      <c r="A277" s="22" t="s">
        <v>356</v>
      </c>
      <c r="B277" s="21" t="s">
        <v>300</v>
      </c>
      <c r="C277" s="12" t="s">
        <v>357</v>
      </c>
      <c r="D277" s="12" t="s">
        <v>2</v>
      </c>
      <c r="E277" s="11">
        <f>E278</f>
        <v>5517.43</v>
      </c>
      <c r="F277" s="11">
        <f t="shared" si="67"/>
        <v>0</v>
      </c>
      <c r="G277" s="11">
        <f t="shared" si="67"/>
        <v>0</v>
      </c>
      <c r="H277" s="2"/>
    </row>
    <row r="278" spans="1:8" ht="26.4" outlineLevel="7" x14ac:dyDescent="0.3">
      <c r="A278" s="22" t="s">
        <v>18</v>
      </c>
      <c r="B278" s="21" t="s">
        <v>300</v>
      </c>
      <c r="C278" s="12" t="s">
        <v>357</v>
      </c>
      <c r="D278" s="12" t="s">
        <v>19</v>
      </c>
      <c r="E278" s="11">
        <f>E279</f>
        <v>5517.43</v>
      </c>
      <c r="F278" s="11">
        <f t="shared" si="67"/>
        <v>0</v>
      </c>
      <c r="G278" s="11">
        <f t="shared" si="67"/>
        <v>0</v>
      </c>
      <c r="H278" s="2"/>
    </row>
    <row r="279" spans="1:8" ht="26.4" outlineLevel="7" x14ac:dyDescent="0.3">
      <c r="A279" s="22" t="s">
        <v>20</v>
      </c>
      <c r="B279" s="21" t="s">
        <v>300</v>
      </c>
      <c r="C279" s="12" t="s">
        <v>357</v>
      </c>
      <c r="D279" s="12" t="s">
        <v>21</v>
      </c>
      <c r="E279" s="11">
        <v>5517.43</v>
      </c>
      <c r="F279" s="11">
        <v>0</v>
      </c>
      <c r="G279" s="11">
        <v>0</v>
      </c>
      <c r="H279" s="2"/>
    </row>
    <row r="280" spans="1:8" ht="46.2" customHeight="1" outlineLevel="7" x14ac:dyDescent="0.3">
      <c r="A280" s="22" t="s">
        <v>359</v>
      </c>
      <c r="B280" s="21" t="s">
        <v>300</v>
      </c>
      <c r="C280" s="12">
        <v>1700392614</v>
      </c>
      <c r="D280" s="12" t="s">
        <v>2</v>
      </c>
      <c r="E280" s="11">
        <f>E281</f>
        <v>0</v>
      </c>
      <c r="F280" s="11">
        <f t="shared" si="67"/>
        <v>477240</v>
      </c>
      <c r="G280" s="11">
        <f t="shared" si="67"/>
        <v>0</v>
      </c>
      <c r="H280" s="2"/>
    </row>
    <row r="281" spans="1:8" ht="26.4" outlineLevel="7" x14ac:dyDescent="0.3">
      <c r="A281" s="22" t="s">
        <v>18</v>
      </c>
      <c r="B281" s="21" t="s">
        <v>300</v>
      </c>
      <c r="C281" s="12">
        <v>1700392614</v>
      </c>
      <c r="D281" s="12" t="s">
        <v>19</v>
      </c>
      <c r="E281" s="11">
        <f>E282</f>
        <v>0</v>
      </c>
      <c r="F281" s="11">
        <f t="shared" si="67"/>
        <v>477240</v>
      </c>
      <c r="G281" s="11">
        <f t="shared" si="67"/>
        <v>0</v>
      </c>
      <c r="H281" s="2"/>
    </row>
    <row r="282" spans="1:8" ht="26.4" outlineLevel="7" x14ac:dyDescent="0.3">
      <c r="A282" s="22" t="s">
        <v>20</v>
      </c>
      <c r="B282" s="21" t="s">
        <v>300</v>
      </c>
      <c r="C282" s="12">
        <v>1700392614</v>
      </c>
      <c r="D282" s="12" t="s">
        <v>21</v>
      </c>
      <c r="E282" s="11">
        <v>0</v>
      </c>
      <c r="F282" s="11">
        <v>477240</v>
      </c>
      <c r="G282" s="11">
        <v>0</v>
      </c>
      <c r="H282" s="2"/>
    </row>
    <row r="283" spans="1:8" ht="26.4" outlineLevel="7" x14ac:dyDescent="0.3">
      <c r="A283" s="22" t="s">
        <v>360</v>
      </c>
      <c r="B283" s="21" t="s">
        <v>300</v>
      </c>
      <c r="C283" s="12" t="s">
        <v>358</v>
      </c>
      <c r="D283" s="12" t="s">
        <v>2</v>
      </c>
      <c r="E283" s="11">
        <f>E284</f>
        <v>0</v>
      </c>
      <c r="F283" s="11">
        <f t="shared" si="67"/>
        <v>14760</v>
      </c>
      <c r="G283" s="11">
        <f t="shared" si="67"/>
        <v>0</v>
      </c>
      <c r="H283" s="2"/>
    </row>
    <row r="284" spans="1:8" ht="26.4" outlineLevel="7" x14ac:dyDescent="0.3">
      <c r="A284" s="22" t="s">
        <v>18</v>
      </c>
      <c r="B284" s="21" t="s">
        <v>300</v>
      </c>
      <c r="C284" s="12" t="s">
        <v>358</v>
      </c>
      <c r="D284" s="12" t="s">
        <v>19</v>
      </c>
      <c r="E284" s="11">
        <f>E285</f>
        <v>0</v>
      </c>
      <c r="F284" s="11">
        <f t="shared" si="67"/>
        <v>14760</v>
      </c>
      <c r="G284" s="11">
        <f t="shared" si="67"/>
        <v>0</v>
      </c>
      <c r="H284" s="2"/>
    </row>
    <row r="285" spans="1:8" ht="26.4" outlineLevel="7" x14ac:dyDescent="0.3">
      <c r="A285" s="22" t="s">
        <v>20</v>
      </c>
      <c r="B285" s="21" t="s">
        <v>300</v>
      </c>
      <c r="C285" s="12" t="s">
        <v>358</v>
      </c>
      <c r="D285" s="12" t="s">
        <v>21</v>
      </c>
      <c r="E285" s="11">
        <v>0</v>
      </c>
      <c r="F285" s="11">
        <v>14760</v>
      </c>
      <c r="G285" s="11">
        <v>0</v>
      </c>
      <c r="H285" s="2"/>
    </row>
    <row r="286" spans="1:8" ht="52.8" outlineLevel="7" x14ac:dyDescent="0.3">
      <c r="A286" s="22" t="s">
        <v>363</v>
      </c>
      <c r="B286" s="21" t="s">
        <v>300</v>
      </c>
      <c r="C286" s="12">
        <v>1700392615</v>
      </c>
      <c r="D286" s="12" t="s">
        <v>2</v>
      </c>
      <c r="E286" s="11">
        <f>E287</f>
        <v>0</v>
      </c>
      <c r="F286" s="11">
        <f t="shared" si="67"/>
        <v>901522.66</v>
      </c>
      <c r="G286" s="11">
        <f t="shared" si="67"/>
        <v>0</v>
      </c>
      <c r="H286" s="2"/>
    </row>
    <row r="287" spans="1:8" ht="26.4" outlineLevel="7" x14ac:dyDescent="0.3">
      <c r="A287" s="22" t="s">
        <v>18</v>
      </c>
      <c r="B287" s="21" t="s">
        <v>300</v>
      </c>
      <c r="C287" s="12">
        <v>1700392615</v>
      </c>
      <c r="D287" s="12" t="s">
        <v>19</v>
      </c>
      <c r="E287" s="11">
        <f>E288</f>
        <v>0</v>
      </c>
      <c r="F287" s="11">
        <f t="shared" si="67"/>
        <v>901522.66</v>
      </c>
      <c r="G287" s="11">
        <f t="shared" si="67"/>
        <v>0</v>
      </c>
      <c r="H287" s="2"/>
    </row>
    <row r="288" spans="1:8" ht="26.4" outlineLevel="7" x14ac:dyDescent="0.3">
      <c r="A288" s="22" t="s">
        <v>20</v>
      </c>
      <c r="B288" s="21" t="s">
        <v>300</v>
      </c>
      <c r="C288" s="12">
        <v>1700392615</v>
      </c>
      <c r="D288" s="12" t="s">
        <v>21</v>
      </c>
      <c r="E288" s="11">
        <v>0</v>
      </c>
      <c r="F288" s="11">
        <v>901522.66</v>
      </c>
      <c r="G288" s="11">
        <v>0</v>
      </c>
      <c r="H288" s="2"/>
    </row>
    <row r="289" spans="1:8" ht="26.4" outlineLevel="7" x14ac:dyDescent="0.3">
      <c r="A289" s="22" t="s">
        <v>362</v>
      </c>
      <c r="B289" s="21" t="s">
        <v>300</v>
      </c>
      <c r="C289" s="12" t="s">
        <v>361</v>
      </c>
      <c r="D289" s="12" t="s">
        <v>2</v>
      </c>
      <c r="E289" s="11">
        <f>E290</f>
        <v>0</v>
      </c>
      <c r="F289" s="11">
        <f t="shared" si="67"/>
        <v>27882.15</v>
      </c>
      <c r="G289" s="11">
        <f t="shared" si="67"/>
        <v>0</v>
      </c>
      <c r="H289" s="2"/>
    </row>
    <row r="290" spans="1:8" ht="26.4" outlineLevel="7" x14ac:dyDescent="0.3">
      <c r="A290" s="22" t="s">
        <v>18</v>
      </c>
      <c r="B290" s="21" t="s">
        <v>300</v>
      </c>
      <c r="C290" s="12" t="s">
        <v>361</v>
      </c>
      <c r="D290" s="12" t="s">
        <v>19</v>
      </c>
      <c r="E290" s="11">
        <f>E291</f>
        <v>0</v>
      </c>
      <c r="F290" s="11">
        <f t="shared" ref="F290:G290" si="68">F291</f>
        <v>27882.15</v>
      </c>
      <c r="G290" s="11">
        <f t="shared" si="68"/>
        <v>0</v>
      </c>
      <c r="H290" s="2"/>
    </row>
    <row r="291" spans="1:8" ht="26.4" outlineLevel="7" x14ac:dyDescent="0.3">
      <c r="A291" s="22" t="s">
        <v>20</v>
      </c>
      <c r="B291" s="21" t="s">
        <v>300</v>
      </c>
      <c r="C291" s="12" t="s">
        <v>361</v>
      </c>
      <c r="D291" s="12" t="s">
        <v>21</v>
      </c>
      <c r="E291" s="11">
        <v>0</v>
      </c>
      <c r="F291" s="11">
        <v>27882.15</v>
      </c>
      <c r="G291" s="11">
        <v>0</v>
      </c>
      <c r="H291" s="2"/>
    </row>
    <row r="292" spans="1:8" ht="52.8" outlineLevel="7" x14ac:dyDescent="0.3">
      <c r="A292" s="22" t="s">
        <v>366</v>
      </c>
      <c r="B292" s="21" t="s">
        <v>300</v>
      </c>
      <c r="C292" s="12">
        <v>1700392616</v>
      </c>
      <c r="D292" s="12" t="s">
        <v>2</v>
      </c>
      <c r="E292" s="11">
        <f>E293</f>
        <v>0</v>
      </c>
      <c r="F292" s="11">
        <f t="shared" ref="F292:G307" si="69">F293</f>
        <v>901522.67</v>
      </c>
      <c r="G292" s="11">
        <f t="shared" si="69"/>
        <v>0</v>
      </c>
      <c r="H292" s="2"/>
    </row>
    <row r="293" spans="1:8" ht="26.4" outlineLevel="7" x14ac:dyDescent="0.3">
      <c r="A293" s="22" t="s">
        <v>18</v>
      </c>
      <c r="B293" s="21" t="s">
        <v>300</v>
      </c>
      <c r="C293" s="12">
        <v>1700392616</v>
      </c>
      <c r="D293" s="12" t="s">
        <v>19</v>
      </c>
      <c r="E293" s="11">
        <f>E294</f>
        <v>0</v>
      </c>
      <c r="F293" s="11">
        <f t="shared" si="69"/>
        <v>901522.67</v>
      </c>
      <c r="G293" s="11">
        <f t="shared" si="69"/>
        <v>0</v>
      </c>
      <c r="H293" s="2"/>
    </row>
    <row r="294" spans="1:8" ht="26.4" outlineLevel="7" x14ac:dyDescent="0.3">
      <c r="A294" s="22" t="s">
        <v>20</v>
      </c>
      <c r="B294" s="21" t="s">
        <v>300</v>
      </c>
      <c r="C294" s="12">
        <v>1700392616</v>
      </c>
      <c r="D294" s="12" t="s">
        <v>21</v>
      </c>
      <c r="E294" s="11">
        <v>0</v>
      </c>
      <c r="F294" s="11">
        <v>901522.67</v>
      </c>
      <c r="G294" s="11">
        <v>0</v>
      </c>
      <c r="H294" s="2"/>
    </row>
    <row r="295" spans="1:8" ht="26.4" outlineLevel="7" x14ac:dyDescent="0.3">
      <c r="A295" s="22" t="s">
        <v>365</v>
      </c>
      <c r="B295" s="21" t="s">
        <v>300</v>
      </c>
      <c r="C295" s="12" t="s">
        <v>364</v>
      </c>
      <c r="D295" s="12" t="s">
        <v>2</v>
      </c>
      <c r="E295" s="11">
        <f>E296</f>
        <v>0</v>
      </c>
      <c r="F295" s="11">
        <f t="shared" si="69"/>
        <v>27882.14</v>
      </c>
      <c r="G295" s="11">
        <f t="shared" si="69"/>
        <v>0</v>
      </c>
      <c r="H295" s="2"/>
    </row>
    <row r="296" spans="1:8" ht="26.4" outlineLevel="7" x14ac:dyDescent="0.3">
      <c r="A296" s="22" t="s">
        <v>18</v>
      </c>
      <c r="B296" s="21" t="s">
        <v>300</v>
      </c>
      <c r="C296" s="12" t="s">
        <v>364</v>
      </c>
      <c r="D296" s="12" t="s">
        <v>19</v>
      </c>
      <c r="E296" s="11">
        <f>E297</f>
        <v>0</v>
      </c>
      <c r="F296" s="11">
        <f t="shared" si="69"/>
        <v>27882.14</v>
      </c>
      <c r="G296" s="11">
        <f t="shared" si="69"/>
        <v>0</v>
      </c>
      <c r="H296" s="2"/>
    </row>
    <row r="297" spans="1:8" ht="26.4" outlineLevel="7" x14ac:dyDescent="0.3">
      <c r="A297" s="22" t="s">
        <v>20</v>
      </c>
      <c r="B297" s="21" t="s">
        <v>300</v>
      </c>
      <c r="C297" s="12" t="s">
        <v>364</v>
      </c>
      <c r="D297" s="12" t="s">
        <v>21</v>
      </c>
      <c r="E297" s="11">
        <v>0</v>
      </c>
      <c r="F297" s="11">
        <v>27882.14</v>
      </c>
      <c r="G297" s="11">
        <v>0</v>
      </c>
      <c r="H297" s="2"/>
    </row>
    <row r="298" spans="1:8" ht="52.8" outlineLevel="7" x14ac:dyDescent="0.3">
      <c r="A298" s="22" t="s">
        <v>369</v>
      </c>
      <c r="B298" s="21" t="s">
        <v>300</v>
      </c>
      <c r="C298" s="12">
        <v>1700392617</v>
      </c>
      <c r="D298" s="12" t="s">
        <v>2</v>
      </c>
      <c r="E298" s="11">
        <f>E299</f>
        <v>0</v>
      </c>
      <c r="F298" s="11">
        <f t="shared" si="69"/>
        <v>1803036.6</v>
      </c>
      <c r="G298" s="11">
        <f t="shared" si="69"/>
        <v>0</v>
      </c>
      <c r="H298" s="2"/>
    </row>
    <row r="299" spans="1:8" ht="26.4" outlineLevel="7" x14ac:dyDescent="0.3">
      <c r="A299" s="22" t="s">
        <v>18</v>
      </c>
      <c r="B299" s="21" t="s">
        <v>300</v>
      </c>
      <c r="C299" s="12">
        <v>1700392617</v>
      </c>
      <c r="D299" s="12" t="s">
        <v>19</v>
      </c>
      <c r="E299" s="11">
        <f>E300</f>
        <v>0</v>
      </c>
      <c r="F299" s="11">
        <f t="shared" si="69"/>
        <v>1803036.6</v>
      </c>
      <c r="G299" s="11">
        <f t="shared" si="69"/>
        <v>0</v>
      </c>
      <c r="H299" s="2"/>
    </row>
    <row r="300" spans="1:8" ht="26.4" outlineLevel="7" x14ac:dyDescent="0.3">
      <c r="A300" s="22" t="s">
        <v>20</v>
      </c>
      <c r="B300" s="21" t="s">
        <v>300</v>
      </c>
      <c r="C300" s="12">
        <v>1700392617</v>
      </c>
      <c r="D300" s="12" t="s">
        <v>21</v>
      </c>
      <c r="E300" s="11">
        <v>0</v>
      </c>
      <c r="F300" s="11">
        <v>1803036.6</v>
      </c>
      <c r="G300" s="11">
        <v>0</v>
      </c>
      <c r="H300" s="2"/>
    </row>
    <row r="301" spans="1:8" ht="26.4" outlineLevel="7" x14ac:dyDescent="0.3">
      <c r="A301" s="22" t="s">
        <v>368</v>
      </c>
      <c r="B301" s="21" t="s">
        <v>300</v>
      </c>
      <c r="C301" s="12" t="s">
        <v>367</v>
      </c>
      <c r="D301" s="12" t="s">
        <v>2</v>
      </c>
      <c r="E301" s="11">
        <f>E302</f>
        <v>0</v>
      </c>
      <c r="F301" s="11">
        <f t="shared" si="69"/>
        <v>55764.02</v>
      </c>
      <c r="G301" s="11">
        <f t="shared" si="69"/>
        <v>0</v>
      </c>
      <c r="H301" s="2"/>
    </row>
    <row r="302" spans="1:8" ht="26.4" outlineLevel="7" x14ac:dyDescent="0.3">
      <c r="A302" s="22" t="s">
        <v>18</v>
      </c>
      <c r="B302" s="21" t="s">
        <v>300</v>
      </c>
      <c r="C302" s="12" t="s">
        <v>367</v>
      </c>
      <c r="D302" s="12" t="s">
        <v>19</v>
      </c>
      <c r="E302" s="11">
        <f>E303</f>
        <v>0</v>
      </c>
      <c r="F302" s="11">
        <f t="shared" si="69"/>
        <v>55764.02</v>
      </c>
      <c r="G302" s="11">
        <f t="shared" si="69"/>
        <v>0</v>
      </c>
      <c r="H302" s="2"/>
    </row>
    <row r="303" spans="1:8" ht="26.4" outlineLevel="7" x14ac:dyDescent="0.3">
      <c r="A303" s="22" t="s">
        <v>20</v>
      </c>
      <c r="B303" s="21" t="s">
        <v>300</v>
      </c>
      <c r="C303" s="12" t="s">
        <v>367</v>
      </c>
      <c r="D303" s="12" t="s">
        <v>21</v>
      </c>
      <c r="E303" s="11">
        <v>0</v>
      </c>
      <c r="F303" s="11">
        <v>55764.02</v>
      </c>
      <c r="G303" s="11">
        <v>0</v>
      </c>
      <c r="H303" s="2"/>
    </row>
    <row r="304" spans="1:8" ht="52.8" outlineLevel="7" x14ac:dyDescent="0.3">
      <c r="A304" s="22" t="s">
        <v>372</v>
      </c>
      <c r="B304" s="21" t="s">
        <v>300</v>
      </c>
      <c r="C304" s="12">
        <v>1700392618</v>
      </c>
      <c r="D304" s="12" t="s">
        <v>2</v>
      </c>
      <c r="E304" s="11">
        <f>E305</f>
        <v>0</v>
      </c>
      <c r="F304" s="11">
        <f t="shared" si="69"/>
        <v>122022.12</v>
      </c>
      <c r="G304" s="11">
        <f t="shared" si="69"/>
        <v>0</v>
      </c>
      <c r="H304" s="2"/>
    </row>
    <row r="305" spans="1:8" ht="26.4" outlineLevel="7" x14ac:dyDescent="0.3">
      <c r="A305" s="22" t="s">
        <v>18</v>
      </c>
      <c r="B305" s="21" t="s">
        <v>300</v>
      </c>
      <c r="C305" s="12">
        <v>1700392618</v>
      </c>
      <c r="D305" s="12" t="s">
        <v>19</v>
      </c>
      <c r="E305" s="11">
        <f>E306</f>
        <v>0</v>
      </c>
      <c r="F305" s="11">
        <f t="shared" si="69"/>
        <v>122022.12</v>
      </c>
      <c r="G305" s="11">
        <f t="shared" si="69"/>
        <v>0</v>
      </c>
      <c r="H305" s="2"/>
    </row>
    <row r="306" spans="1:8" ht="26.4" outlineLevel="7" x14ac:dyDescent="0.3">
      <c r="A306" s="22" t="s">
        <v>20</v>
      </c>
      <c r="B306" s="21" t="s">
        <v>300</v>
      </c>
      <c r="C306" s="12">
        <v>1700392618</v>
      </c>
      <c r="D306" s="12" t="s">
        <v>21</v>
      </c>
      <c r="E306" s="11">
        <v>0</v>
      </c>
      <c r="F306" s="11">
        <v>122022.12</v>
      </c>
      <c r="G306" s="11">
        <v>0</v>
      </c>
      <c r="H306" s="2"/>
    </row>
    <row r="307" spans="1:8" ht="26.4" outlineLevel="7" x14ac:dyDescent="0.3">
      <c r="A307" s="22" t="s">
        <v>371</v>
      </c>
      <c r="B307" s="21" t="s">
        <v>300</v>
      </c>
      <c r="C307" s="12" t="s">
        <v>370</v>
      </c>
      <c r="D307" s="12" t="s">
        <v>2</v>
      </c>
      <c r="E307" s="11">
        <f>E308</f>
        <v>0</v>
      </c>
      <c r="F307" s="11">
        <f t="shared" si="69"/>
        <v>3773.88</v>
      </c>
      <c r="G307" s="11">
        <f t="shared" si="69"/>
        <v>0</v>
      </c>
      <c r="H307" s="2"/>
    </row>
    <row r="308" spans="1:8" ht="26.4" outlineLevel="7" x14ac:dyDescent="0.3">
      <c r="A308" s="22" t="s">
        <v>18</v>
      </c>
      <c r="B308" s="21" t="s">
        <v>300</v>
      </c>
      <c r="C308" s="12" t="s">
        <v>370</v>
      </c>
      <c r="D308" s="12" t="s">
        <v>19</v>
      </c>
      <c r="E308" s="11">
        <f>E309</f>
        <v>0</v>
      </c>
      <c r="F308" s="11">
        <f t="shared" ref="F308:G308" si="70">F309</f>
        <v>3773.88</v>
      </c>
      <c r="G308" s="11">
        <f t="shared" si="70"/>
        <v>0</v>
      </c>
      <c r="H308" s="2"/>
    </row>
    <row r="309" spans="1:8" ht="26.4" outlineLevel="7" x14ac:dyDescent="0.3">
      <c r="A309" s="22" t="s">
        <v>20</v>
      </c>
      <c r="B309" s="21" t="s">
        <v>300</v>
      </c>
      <c r="C309" s="12" t="s">
        <v>370</v>
      </c>
      <c r="D309" s="12" t="s">
        <v>21</v>
      </c>
      <c r="E309" s="11">
        <v>0</v>
      </c>
      <c r="F309" s="11">
        <v>3773.88</v>
      </c>
      <c r="G309" s="11">
        <v>0</v>
      </c>
      <c r="H309" s="2"/>
    </row>
    <row r="310" spans="1:8" ht="52.8" outlineLevel="7" x14ac:dyDescent="0.3">
      <c r="A310" s="22" t="s">
        <v>373</v>
      </c>
      <c r="B310" s="21" t="s">
        <v>300</v>
      </c>
      <c r="C310" s="12">
        <v>1700392619</v>
      </c>
      <c r="D310" s="12" t="s">
        <v>2</v>
      </c>
      <c r="E310" s="11">
        <f>E311</f>
        <v>0</v>
      </c>
      <c r="F310" s="11">
        <f t="shared" ref="F310:G314" si="71">F311</f>
        <v>0</v>
      </c>
      <c r="G310" s="11">
        <f t="shared" si="71"/>
        <v>1455000</v>
      </c>
      <c r="H310" s="2"/>
    </row>
    <row r="311" spans="1:8" ht="26.4" outlineLevel="7" x14ac:dyDescent="0.3">
      <c r="A311" s="22" t="s">
        <v>18</v>
      </c>
      <c r="B311" s="21" t="s">
        <v>300</v>
      </c>
      <c r="C311" s="12">
        <v>1700392619</v>
      </c>
      <c r="D311" s="12" t="s">
        <v>19</v>
      </c>
      <c r="E311" s="11">
        <f>E312</f>
        <v>0</v>
      </c>
      <c r="F311" s="11">
        <f t="shared" si="71"/>
        <v>0</v>
      </c>
      <c r="G311" s="11">
        <f t="shared" si="71"/>
        <v>1455000</v>
      </c>
      <c r="H311" s="2"/>
    </row>
    <row r="312" spans="1:8" ht="26.4" outlineLevel="7" x14ac:dyDescent="0.3">
      <c r="A312" s="22" t="s">
        <v>20</v>
      </c>
      <c r="B312" s="21" t="s">
        <v>300</v>
      </c>
      <c r="C312" s="12">
        <v>1700392619</v>
      </c>
      <c r="D312" s="12" t="s">
        <v>21</v>
      </c>
      <c r="E312" s="11">
        <v>0</v>
      </c>
      <c r="F312" s="11">
        <v>0</v>
      </c>
      <c r="G312" s="11">
        <v>1455000</v>
      </c>
      <c r="H312" s="2"/>
    </row>
    <row r="313" spans="1:8" ht="26.4" outlineLevel="7" x14ac:dyDescent="0.3">
      <c r="A313" s="22" t="s">
        <v>374</v>
      </c>
      <c r="B313" s="21" t="s">
        <v>300</v>
      </c>
      <c r="C313" s="12" t="s">
        <v>375</v>
      </c>
      <c r="D313" s="12" t="s">
        <v>2</v>
      </c>
      <c r="E313" s="11">
        <f>E314</f>
        <v>0</v>
      </c>
      <c r="F313" s="11">
        <f t="shared" si="71"/>
        <v>0</v>
      </c>
      <c r="G313" s="11">
        <f t="shared" si="71"/>
        <v>45000</v>
      </c>
      <c r="H313" s="2"/>
    </row>
    <row r="314" spans="1:8" ht="26.4" outlineLevel="7" x14ac:dyDescent="0.3">
      <c r="A314" s="22" t="s">
        <v>18</v>
      </c>
      <c r="B314" s="21" t="s">
        <v>300</v>
      </c>
      <c r="C314" s="12" t="s">
        <v>375</v>
      </c>
      <c r="D314" s="12" t="s">
        <v>19</v>
      </c>
      <c r="E314" s="11">
        <f>E315</f>
        <v>0</v>
      </c>
      <c r="F314" s="11">
        <f t="shared" si="71"/>
        <v>0</v>
      </c>
      <c r="G314" s="11">
        <f t="shared" si="71"/>
        <v>45000</v>
      </c>
      <c r="H314" s="2"/>
    </row>
    <row r="315" spans="1:8" ht="26.4" outlineLevel="7" x14ac:dyDescent="0.3">
      <c r="A315" s="22" t="s">
        <v>20</v>
      </c>
      <c r="B315" s="21" t="s">
        <v>300</v>
      </c>
      <c r="C315" s="12" t="s">
        <v>375</v>
      </c>
      <c r="D315" s="12" t="s">
        <v>21</v>
      </c>
      <c r="E315" s="11">
        <v>0</v>
      </c>
      <c r="F315" s="11">
        <v>0</v>
      </c>
      <c r="G315" s="11">
        <v>45000</v>
      </c>
      <c r="H315" s="2"/>
    </row>
    <row r="316" spans="1:8" ht="26.4" outlineLevel="7" x14ac:dyDescent="0.3">
      <c r="A316" s="22" t="s">
        <v>379</v>
      </c>
      <c r="B316" s="21" t="s">
        <v>300</v>
      </c>
      <c r="C316" s="12">
        <v>1700400000</v>
      </c>
      <c r="D316" s="12" t="s">
        <v>2</v>
      </c>
      <c r="E316" s="11">
        <f>E317+E320+E323+E326+E329+E332+E335+E338+E341+E344+E347+E350+E353+E356+E359+E362+E365+E368+E371+E374</f>
        <v>2545711</v>
      </c>
      <c r="F316" s="11">
        <f t="shared" ref="F316:G316" si="72">F317+F320+F323+F326+F329+F332+F335+F338+F341+F344+F347+F350+F353+F356+F359+F362+F365+F368+F371+F374</f>
        <v>2296360</v>
      </c>
      <c r="G316" s="11">
        <f t="shared" si="72"/>
        <v>3550000</v>
      </c>
      <c r="H316" s="2"/>
    </row>
    <row r="317" spans="1:8" ht="52.8" outlineLevel="7" x14ac:dyDescent="0.3">
      <c r="A317" s="22" t="s">
        <v>377</v>
      </c>
      <c r="B317" s="21" t="s">
        <v>300</v>
      </c>
      <c r="C317" s="12">
        <v>1700492620</v>
      </c>
      <c r="D317" s="12" t="s">
        <v>2</v>
      </c>
      <c r="E317" s="11">
        <f>E318</f>
        <v>435704.6</v>
      </c>
      <c r="F317" s="11">
        <f t="shared" ref="F317:G318" si="73">F318</f>
        <v>0</v>
      </c>
      <c r="G317" s="11">
        <f t="shared" si="73"/>
        <v>0</v>
      </c>
      <c r="H317" s="2"/>
    </row>
    <row r="318" spans="1:8" ht="26.4" outlineLevel="7" x14ac:dyDescent="0.3">
      <c r="A318" s="22" t="s">
        <v>18</v>
      </c>
      <c r="B318" s="21" t="s">
        <v>300</v>
      </c>
      <c r="C318" s="12">
        <v>1700492620</v>
      </c>
      <c r="D318" s="12" t="s">
        <v>19</v>
      </c>
      <c r="E318" s="11">
        <f>E319</f>
        <v>435704.6</v>
      </c>
      <c r="F318" s="11">
        <f t="shared" si="73"/>
        <v>0</v>
      </c>
      <c r="G318" s="11">
        <f t="shared" si="73"/>
        <v>0</v>
      </c>
      <c r="H318" s="2"/>
    </row>
    <row r="319" spans="1:8" ht="26.4" outlineLevel="7" x14ac:dyDescent="0.3">
      <c r="A319" s="22" t="s">
        <v>20</v>
      </c>
      <c r="B319" s="21" t="s">
        <v>300</v>
      </c>
      <c r="C319" s="12">
        <v>1700492620</v>
      </c>
      <c r="D319" s="12" t="s">
        <v>21</v>
      </c>
      <c r="E319" s="11">
        <v>435704.6</v>
      </c>
      <c r="F319" s="11">
        <v>0</v>
      </c>
      <c r="G319" s="11">
        <v>0</v>
      </c>
      <c r="H319" s="2"/>
    </row>
    <row r="320" spans="1:8" ht="26.4" outlineLevel="7" x14ac:dyDescent="0.3">
      <c r="A320" s="22" t="s">
        <v>378</v>
      </c>
      <c r="B320" s="21" t="s">
        <v>300</v>
      </c>
      <c r="C320" s="12" t="s">
        <v>376</v>
      </c>
      <c r="D320" s="12" t="s">
        <v>2</v>
      </c>
      <c r="E320" s="11">
        <f>E321</f>
        <v>13475.4</v>
      </c>
      <c r="F320" s="11">
        <f t="shared" ref="F320:G321" si="74">F321</f>
        <v>0</v>
      </c>
      <c r="G320" s="11">
        <f t="shared" si="74"/>
        <v>0</v>
      </c>
      <c r="H320" s="2"/>
    </row>
    <row r="321" spans="1:8" ht="26.4" outlineLevel="7" x14ac:dyDescent="0.3">
      <c r="A321" s="22" t="s">
        <v>18</v>
      </c>
      <c r="B321" s="21" t="s">
        <v>300</v>
      </c>
      <c r="C321" s="12" t="s">
        <v>376</v>
      </c>
      <c r="D321" s="12" t="s">
        <v>19</v>
      </c>
      <c r="E321" s="11">
        <f>E322</f>
        <v>13475.4</v>
      </c>
      <c r="F321" s="11">
        <f t="shared" si="74"/>
        <v>0</v>
      </c>
      <c r="G321" s="11">
        <f t="shared" si="74"/>
        <v>0</v>
      </c>
      <c r="H321" s="2"/>
    </row>
    <row r="322" spans="1:8" ht="26.4" outlineLevel="7" x14ac:dyDescent="0.3">
      <c r="A322" s="22" t="s">
        <v>20</v>
      </c>
      <c r="B322" s="21" t="s">
        <v>300</v>
      </c>
      <c r="C322" s="12" t="s">
        <v>376</v>
      </c>
      <c r="D322" s="12" t="s">
        <v>21</v>
      </c>
      <c r="E322" s="11">
        <v>13475.4</v>
      </c>
      <c r="F322" s="11">
        <v>0</v>
      </c>
      <c r="G322" s="11">
        <v>0</v>
      </c>
      <c r="H322" s="2"/>
    </row>
    <row r="323" spans="1:8" ht="52.8" outlineLevel="7" x14ac:dyDescent="0.3">
      <c r="A323" s="22" t="s">
        <v>382</v>
      </c>
      <c r="B323" s="21" t="s">
        <v>300</v>
      </c>
      <c r="C323" s="12">
        <v>1700492621</v>
      </c>
      <c r="D323" s="12" t="s">
        <v>2</v>
      </c>
      <c r="E323" s="11">
        <f>E324</f>
        <v>749244.49</v>
      </c>
      <c r="F323" s="11">
        <f t="shared" ref="F323:G324" si="75">F324</f>
        <v>0</v>
      </c>
      <c r="G323" s="11">
        <f t="shared" si="75"/>
        <v>0</v>
      </c>
      <c r="H323" s="2"/>
    </row>
    <row r="324" spans="1:8" ht="26.4" outlineLevel="7" x14ac:dyDescent="0.3">
      <c r="A324" s="22" t="s">
        <v>18</v>
      </c>
      <c r="B324" s="21" t="s">
        <v>300</v>
      </c>
      <c r="C324" s="12">
        <v>1700492621</v>
      </c>
      <c r="D324" s="12" t="s">
        <v>19</v>
      </c>
      <c r="E324" s="11">
        <f>E325</f>
        <v>749244.49</v>
      </c>
      <c r="F324" s="11">
        <f t="shared" si="75"/>
        <v>0</v>
      </c>
      <c r="G324" s="11">
        <f t="shared" si="75"/>
        <v>0</v>
      </c>
      <c r="H324" s="2"/>
    </row>
    <row r="325" spans="1:8" ht="26.4" outlineLevel="7" x14ac:dyDescent="0.3">
      <c r="A325" s="22" t="s">
        <v>20</v>
      </c>
      <c r="B325" s="21" t="s">
        <v>300</v>
      </c>
      <c r="C325" s="12">
        <v>1700492621</v>
      </c>
      <c r="D325" s="12" t="s">
        <v>21</v>
      </c>
      <c r="E325" s="11">
        <v>749244.49</v>
      </c>
      <c r="F325" s="11">
        <v>0</v>
      </c>
      <c r="G325" s="11">
        <v>0</v>
      </c>
      <c r="H325" s="2"/>
    </row>
    <row r="326" spans="1:8" ht="39.6" outlineLevel="7" x14ac:dyDescent="0.3">
      <c r="A326" s="22" t="s">
        <v>381</v>
      </c>
      <c r="B326" s="21" t="s">
        <v>300</v>
      </c>
      <c r="C326" s="12" t="s">
        <v>380</v>
      </c>
      <c r="D326" s="12" t="s">
        <v>2</v>
      </c>
      <c r="E326" s="11">
        <f>E327</f>
        <v>23172.51</v>
      </c>
      <c r="F326" s="11">
        <f t="shared" ref="F326:G327" si="76">F327</f>
        <v>0</v>
      </c>
      <c r="G326" s="11">
        <f t="shared" si="76"/>
        <v>0</v>
      </c>
      <c r="H326" s="2"/>
    </row>
    <row r="327" spans="1:8" ht="26.4" outlineLevel="7" x14ac:dyDescent="0.3">
      <c r="A327" s="22" t="s">
        <v>18</v>
      </c>
      <c r="B327" s="21" t="s">
        <v>300</v>
      </c>
      <c r="C327" s="12" t="s">
        <v>380</v>
      </c>
      <c r="D327" s="12" t="s">
        <v>19</v>
      </c>
      <c r="E327" s="11">
        <f>E328</f>
        <v>23172.51</v>
      </c>
      <c r="F327" s="11">
        <f t="shared" si="76"/>
        <v>0</v>
      </c>
      <c r="G327" s="11">
        <f t="shared" si="76"/>
        <v>0</v>
      </c>
      <c r="H327" s="2"/>
    </row>
    <row r="328" spans="1:8" ht="26.4" outlineLevel="7" x14ac:dyDescent="0.3">
      <c r="A328" s="22" t="s">
        <v>20</v>
      </c>
      <c r="B328" s="21" t="s">
        <v>300</v>
      </c>
      <c r="C328" s="12" t="s">
        <v>380</v>
      </c>
      <c r="D328" s="12" t="s">
        <v>21</v>
      </c>
      <c r="E328" s="11">
        <v>23172.51</v>
      </c>
      <c r="F328" s="11">
        <v>0</v>
      </c>
      <c r="G328" s="11">
        <v>0</v>
      </c>
      <c r="H328" s="2"/>
    </row>
    <row r="329" spans="1:8" ht="52.8" outlineLevel="7" x14ac:dyDescent="0.3">
      <c r="A329" s="22" t="s">
        <v>385</v>
      </c>
      <c r="B329" s="21" t="s">
        <v>300</v>
      </c>
      <c r="C329" s="12">
        <v>1700492622</v>
      </c>
      <c r="D329" s="12" t="s">
        <v>2</v>
      </c>
      <c r="E329" s="11">
        <f>E330</f>
        <v>1284390.58</v>
      </c>
      <c r="F329" s="11">
        <f t="shared" ref="F329:G330" si="77">F330</f>
        <v>0</v>
      </c>
      <c r="G329" s="11">
        <f t="shared" si="77"/>
        <v>0</v>
      </c>
      <c r="H329" s="2"/>
    </row>
    <row r="330" spans="1:8" ht="26.4" outlineLevel="7" x14ac:dyDescent="0.3">
      <c r="A330" s="22" t="s">
        <v>18</v>
      </c>
      <c r="B330" s="21" t="s">
        <v>300</v>
      </c>
      <c r="C330" s="12">
        <v>1700492622</v>
      </c>
      <c r="D330" s="12" t="s">
        <v>19</v>
      </c>
      <c r="E330" s="11">
        <f>E331</f>
        <v>1284390.58</v>
      </c>
      <c r="F330" s="11">
        <f t="shared" si="77"/>
        <v>0</v>
      </c>
      <c r="G330" s="11">
        <f t="shared" si="77"/>
        <v>0</v>
      </c>
      <c r="H330" s="2"/>
    </row>
    <row r="331" spans="1:8" ht="26.4" outlineLevel="7" x14ac:dyDescent="0.3">
      <c r="A331" s="22" t="s">
        <v>20</v>
      </c>
      <c r="B331" s="21" t="s">
        <v>300</v>
      </c>
      <c r="C331" s="12">
        <v>1700492622</v>
      </c>
      <c r="D331" s="12" t="s">
        <v>21</v>
      </c>
      <c r="E331" s="11">
        <v>1284390.58</v>
      </c>
      <c r="F331" s="11">
        <v>0</v>
      </c>
      <c r="G331" s="11">
        <v>0</v>
      </c>
      <c r="H331" s="2"/>
    </row>
    <row r="332" spans="1:8" ht="26.4" outlineLevel="7" x14ac:dyDescent="0.3">
      <c r="A332" s="22" t="s">
        <v>384</v>
      </c>
      <c r="B332" s="21" t="s">
        <v>300</v>
      </c>
      <c r="C332" s="12" t="s">
        <v>383</v>
      </c>
      <c r="D332" s="12" t="s">
        <v>2</v>
      </c>
      <c r="E332" s="11">
        <f>E333</f>
        <v>39723.42</v>
      </c>
      <c r="F332" s="11">
        <f t="shared" ref="F332:G333" si="78">F333</f>
        <v>0</v>
      </c>
      <c r="G332" s="11">
        <f t="shared" si="78"/>
        <v>0</v>
      </c>
      <c r="H332" s="2"/>
    </row>
    <row r="333" spans="1:8" ht="26.4" outlineLevel="7" x14ac:dyDescent="0.3">
      <c r="A333" s="22" t="s">
        <v>18</v>
      </c>
      <c r="B333" s="21" t="s">
        <v>300</v>
      </c>
      <c r="C333" s="12" t="s">
        <v>383</v>
      </c>
      <c r="D333" s="12" t="s">
        <v>19</v>
      </c>
      <c r="E333" s="11">
        <f>E334</f>
        <v>39723.42</v>
      </c>
      <c r="F333" s="11">
        <f t="shared" si="78"/>
        <v>0</v>
      </c>
      <c r="G333" s="11">
        <f t="shared" si="78"/>
        <v>0</v>
      </c>
      <c r="H333" s="2"/>
    </row>
    <row r="334" spans="1:8" ht="26.4" outlineLevel="7" x14ac:dyDescent="0.3">
      <c r="A334" s="22" t="s">
        <v>20</v>
      </c>
      <c r="B334" s="21" t="s">
        <v>300</v>
      </c>
      <c r="C334" s="12" t="s">
        <v>383</v>
      </c>
      <c r="D334" s="12" t="s">
        <v>21</v>
      </c>
      <c r="E334" s="11">
        <v>39723.42</v>
      </c>
      <c r="F334" s="11">
        <v>0</v>
      </c>
      <c r="G334" s="11">
        <v>0</v>
      </c>
      <c r="H334" s="2"/>
    </row>
    <row r="335" spans="1:8" ht="52.8" outlineLevel="7" x14ac:dyDescent="0.3">
      <c r="A335" s="22" t="s">
        <v>387</v>
      </c>
      <c r="B335" s="21" t="s">
        <v>300</v>
      </c>
      <c r="C335" s="12">
        <v>1700492623</v>
      </c>
      <c r="D335" s="12" t="s">
        <v>2</v>
      </c>
      <c r="E335" s="11">
        <f>E336</f>
        <v>0</v>
      </c>
      <c r="F335" s="11">
        <f t="shared" ref="F335:G336" si="79">F336</f>
        <v>435704.6</v>
      </c>
      <c r="G335" s="11">
        <f t="shared" si="79"/>
        <v>0</v>
      </c>
      <c r="H335" s="2"/>
    </row>
    <row r="336" spans="1:8" ht="26.4" outlineLevel="7" x14ac:dyDescent="0.3">
      <c r="A336" s="22" t="s">
        <v>18</v>
      </c>
      <c r="B336" s="21" t="s">
        <v>300</v>
      </c>
      <c r="C336" s="12">
        <v>1700492623</v>
      </c>
      <c r="D336" s="12" t="s">
        <v>19</v>
      </c>
      <c r="E336" s="11">
        <f>E337</f>
        <v>0</v>
      </c>
      <c r="F336" s="11">
        <f t="shared" si="79"/>
        <v>435704.6</v>
      </c>
      <c r="G336" s="11">
        <f t="shared" si="79"/>
        <v>0</v>
      </c>
      <c r="H336" s="2"/>
    </row>
    <row r="337" spans="1:8" ht="26.4" outlineLevel="7" x14ac:dyDescent="0.3">
      <c r="A337" s="22" t="s">
        <v>20</v>
      </c>
      <c r="B337" s="21" t="s">
        <v>300</v>
      </c>
      <c r="C337" s="12">
        <v>1700492623</v>
      </c>
      <c r="D337" s="12" t="s">
        <v>21</v>
      </c>
      <c r="E337" s="11">
        <v>0</v>
      </c>
      <c r="F337" s="11">
        <v>435704.6</v>
      </c>
      <c r="G337" s="11">
        <v>0</v>
      </c>
      <c r="H337" s="2"/>
    </row>
    <row r="338" spans="1:8" ht="26.4" outlineLevel="7" x14ac:dyDescent="0.3">
      <c r="A338" s="22" t="s">
        <v>388</v>
      </c>
      <c r="B338" s="21" t="s">
        <v>300</v>
      </c>
      <c r="C338" s="12" t="s">
        <v>386</v>
      </c>
      <c r="D338" s="12" t="s">
        <v>2</v>
      </c>
      <c r="E338" s="11">
        <f>E339</f>
        <v>0</v>
      </c>
      <c r="F338" s="11">
        <f t="shared" ref="F338:G339" si="80">F339</f>
        <v>13475.4</v>
      </c>
      <c r="G338" s="11">
        <f t="shared" si="80"/>
        <v>0</v>
      </c>
      <c r="H338" s="2"/>
    </row>
    <row r="339" spans="1:8" ht="26.4" outlineLevel="7" x14ac:dyDescent="0.3">
      <c r="A339" s="22" t="s">
        <v>18</v>
      </c>
      <c r="B339" s="21" t="s">
        <v>300</v>
      </c>
      <c r="C339" s="12" t="s">
        <v>386</v>
      </c>
      <c r="D339" s="12" t="s">
        <v>19</v>
      </c>
      <c r="E339" s="11">
        <f>E340</f>
        <v>0</v>
      </c>
      <c r="F339" s="11">
        <f t="shared" si="80"/>
        <v>13475.4</v>
      </c>
      <c r="G339" s="11">
        <f t="shared" si="80"/>
        <v>0</v>
      </c>
      <c r="H339" s="2"/>
    </row>
    <row r="340" spans="1:8" ht="26.4" outlineLevel="7" x14ac:dyDescent="0.3">
      <c r="A340" s="22" t="s">
        <v>20</v>
      </c>
      <c r="B340" s="21" t="s">
        <v>300</v>
      </c>
      <c r="C340" s="12" t="s">
        <v>386</v>
      </c>
      <c r="D340" s="12" t="s">
        <v>21</v>
      </c>
      <c r="E340" s="11">
        <v>0</v>
      </c>
      <c r="F340" s="11">
        <v>13475.4</v>
      </c>
      <c r="G340" s="11">
        <v>0</v>
      </c>
      <c r="H340" s="2"/>
    </row>
    <row r="341" spans="1:8" ht="52.8" outlineLevel="7" x14ac:dyDescent="0.3">
      <c r="A341" s="22" t="s">
        <v>390</v>
      </c>
      <c r="B341" s="21" t="s">
        <v>300</v>
      </c>
      <c r="C341" s="12">
        <v>1700492624</v>
      </c>
      <c r="D341" s="12" t="s">
        <v>2</v>
      </c>
      <c r="E341" s="11">
        <f>E342</f>
        <v>0</v>
      </c>
      <c r="F341" s="11">
        <f t="shared" ref="F341:G342" si="81">F342</f>
        <v>337560</v>
      </c>
      <c r="G341" s="11">
        <f t="shared" si="81"/>
        <v>0</v>
      </c>
      <c r="H341" s="2"/>
    </row>
    <row r="342" spans="1:8" ht="26.4" outlineLevel="7" x14ac:dyDescent="0.3">
      <c r="A342" s="22" t="s">
        <v>18</v>
      </c>
      <c r="B342" s="21" t="s">
        <v>300</v>
      </c>
      <c r="C342" s="12">
        <v>1700492624</v>
      </c>
      <c r="D342" s="12" t="s">
        <v>19</v>
      </c>
      <c r="E342" s="11">
        <f>E343</f>
        <v>0</v>
      </c>
      <c r="F342" s="11">
        <f t="shared" si="81"/>
        <v>337560</v>
      </c>
      <c r="G342" s="11">
        <f t="shared" si="81"/>
        <v>0</v>
      </c>
      <c r="H342" s="2"/>
    </row>
    <row r="343" spans="1:8" ht="26.4" outlineLevel="7" x14ac:dyDescent="0.3">
      <c r="A343" s="22" t="s">
        <v>20</v>
      </c>
      <c r="B343" s="21" t="s">
        <v>300</v>
      </c>
      <c r="C343" s="12">
        <v>1700492624</v>
      </c>
      <c r="D343" s="12" t="s">
        <v>21</v>
      </c>
      <c r="E343" s="11">
        <v>0</v>
      </c>
      <c r="F343" s="11">
        <v>337560</v>
      </c>
      <c r="G343" s="11">
        <v>0</v>
      </c>
      <c r="H343" s="2"/>
    </row>
    <row r="344" spans="1:8" ht="26.4" outlineLevel="7" x14ac:dyDescent="0.3">
      <c r="A344" s="22" t="s">
        <v>391</v>
      </c>
      <c r="B344" s="21" t="s">
        <v>300</v>
      </c>
      <c r="C344" s="12" t="s">
        <v>389</v>
      </c>
      <c r="D344" s="12" t="s">
        <v>2</v>
      </c>
      <c r="E344" s="11">
        <f>E345</f>
        <v>0</v>
      </c>
      <c r="F344" s="11">
        <f t="shared" ref="F344:G345" si="82">F345</f>
        <v>10440</v>
      </c>
      <c r="G344" s="11">
        <f t="shared" si="82"/>
        <v>0</v>
      </c>
      <c r="H344" s="2"/>
    </row>
    <row r="345" spans="1:8" ht="26.4" outlineLevel="7" x14ac:dyDescent="0.3">
      <c r="A345" s="22" t="s">
        <v>18</v>
      </c>
      <c r="B345" s="21" t="s">
        <v>300</v>
      </c>
      <c r="C345" s="12" t="s">
        <v>389</v>
      </c>
      <c r="D345" s="12" t="s">
        <v>19</v>
      </c>
      <c r="E345" s="11">
        <f>E346</f>
        <v>0</v>
      </c>
      <c r="F345" s="11">
        <f t="shared" si="82"/>
        <v>10440</v>
      </c>
      <c r="G345" s="11">
        <f t="shared" si="82"/>
        <v>0</v>
      </c>
      <c r="H345" s="2"/>
    </row>
    <row r="346" spans="1:8" ht="26.4" outlineLevel="7" x14ac:dyDescent="0.3">
      <c r="A346" s="22" t="s">
        <v>20</v>
      </c>
      <c r="B346" s="21" t="s">
        <v>300</v>
      </c>
      <c r="C346" s="12" t="s">
        <v>389</v>
      </c>
      <c r="D346" s="12" t="s">
        <v>21</v>
      </c>
      <c r="E346" s="11">
        <v>0</v>
      </c>
      <c r="F346" s="11">
        <v>10440</v>
      </c>
      <c r="G346" s="11">
        <v>0</v>
      </c>
      <c r="H346" s="2"/>
    </row>
    <row r="347" spans="1:8" ht="52.8" outlineLevel="7" x14ac:dyDescent="0.3">
      <c r="A347" s="22" t="s">
        <v>393</v>
      </c>
      <c r="B347" s="21" t="s">
        <v>300</v>
      </c>
      <c r="C347" s="12">
        <v>1700492625</v>
      </c>
      <c r="D347" s="12" t="s">
        <v>2</v>
      </c>
      <c r="E347" s="11">
        <f>E348</f>
        <v>0</v>
      </c>
      <c r="F347" s="11">
        <f t="shared" ref="F347:G348" si="83">F348</f>
        <v>1018500</v>
      </c>
      <c r="G347" s="11">
        <f t="shared" si="83"/>
        <v>0</v>
      </c>
      <c r="H347" s="2"/>
    </row>
    <row r="348" spans="1:8" ht="26.4" outlineLevel="7" x14ac:dyDescent="0.3">
      <c r="A348" s="22" t="s">
        <v>18</v>
      </c>
      <c r="B348" s="21" t="s">
        <v>300</v>
      </c>
      <c r="C348" s="12">
        <v>1700492625</v>
      </c>
      <c r="D348" s="12" t="s">
        <v>19</v>
      </c>
      <c r="E348" s="11">
        <f>E349</f>
        <v>0</v>
      </c>
      <c r="F348" s="11">
        <f t="shared" si="83"/>
        <v>1018500</v>
      </c>
      <c r="G348" s="11">
        <f t="shared" si="83"/>
        <v>0</v>
      </c>
      <c r="H348" s="2"/>
    </row>
    <row r="349" spans="1:8" ht="26.4" outlineLevel="7" x14ac:dyDescent="0.3">
      <c r="A349" s="22" t="s">
        <v>20</v>
      </c>
      <c r="B349" s="21" t="s">
        <v>300</v>
      </c>
      <c r="C349" s="12">
        <v>1700492625</v>
      </c>
      <c r="D349" s="12" t="s">
        <v>21</v>
      </c>
      <c r="E349" s="11">
        <v>0</v>
      </c>
      <c r="F349" s="11">
        <v>1018500</v>
      </c>
      <c r="G349" s="11">
        <v>0</v>
      </c>
      <c r="H349" s="2"/>
    </row>
    <row r="350" spans="1:8" ht="39.6" outlineLevel="7" x14ac:dyDescent="0.3">
      <c r="A350" s="22" t="s">
        <v>394</v>
      </c>
      <c r="B350" s="21" t="s">
        <v>300</v>
      </c>
      <c r="C350" s="12" t="s">
        <v>392</v>
      </c>
      <c r="D350" s="12" t="s">
        <v>2</v>
      </c>
      <c r="E350" s="11">
        <f>E351</f>
        <v>0</v>
      </c>
      <c r="F350" s="11">
        <f t="shared" ref="F350:G351" si="84">F351</f>
        <v>31500</v>
      </c>
      <c r="G350" s="11">
        <f t="shared" si="84"/>
        <v>0</v>
      </c>
      <c r="H350" s="2"/>
    </row>
    <row r="351" spans="1:8" ht="26.4" outlineLevel="7" x14ac:dyDescent="0.3">
      <c r="A351" s="22" t="s">
        <v>18</v>
      </c>
      <c r="B351" s="21" t="s">
        <v>300</v>
      </c>
      <c r="C351" s="12" t="s">
        <v>392</v>
      </c>
      <c r="D351" s="12" t="s">
        <v>19</v>
      </c>
      <c r="E351" s="11">
        <f>E352</f>
        <v>0</v>
      </c>
      <c r="F351" s="11">
        <f t="shared" si="84"/>
        <v>31500</v>
      </c>
      <c r="G351" s="11">
        <f t="shared" si="84"/>
        <v>0</v>
      </c>
      <c r="H351" s="2"/>
    </row>
    <row r="352" spans="1:8" ht="26.4" outlineLevel="7" x14ac:dyDescent="0.3">
      <c r="A352" s="22" t="s">
        <v>20</v>
      </c>
      <c r="B352" s="21" t="s">
        <v>300</v>
      </c>
      <c r="C352" s="12" t="s">
        <v>392</v>
      </c>
      <c r="D352" s="12" t="s">
        <v>21</v>
      </c>
      <c r="E352" s="11">
        <v>0</v>
      </c>
      <c r="F352" s="11">
        <v>31500</v>
      </c>
      <c r="G352" s="11">
        <v>0</v>
      </c>
      <c r="H352" s="2"/>
    </row>
    <row r="353" spans="1:8" ht="52.8" outlineLevel="7" x14ac:dyDescent="0.3">
      <c r="A353" s="22" t="s">
        <v>396</v>
      </c>
      <c r="B353" s="21" t="s">
        <v>300</v>
      </c>
      <c r="C353" s="12">
        <v>1700492626</v>
      </c>
      <c r="D353" s="12" t="s">
        <v>2</v>
      </c>
      <c r="E353" s="11">
        <f>E354</f>
        <v>0</v>
      </c>
      <c r="F353" s="11">
        <f t="shared" ref="F353:G354" si="85">F354</f>
        <v>435704.6</v>
      </c>
      <c r="G353" s="11">
        <f t="shared" si="85"/>
        <v>0</v>
      </c>
      <c r="H353" s="2"/>
    </row>
    <row r="354" spans="1:8" ht="26.4" outlineLevel="7" x14ac:dyDescent="0.3">
      <c r="A354" s="22" t="s">
        <v>18</v>
      </c>
      <c r="B354" s="21" t="s">
        <v>300</v>
      </c>
      <c r="C354" s="12">
        <v>1700492626</v>
      </c>
      <c r="D354" s="12" t="s">
        <v>19</v>
      </c>
      <c r="E354" s="11">
        <f>E355</f>
        <v>0</v>
      </c>
      <c r="F354" s="11">
        <f t="shared" si="85"/>
        <v>435704.6</v>
      </c>
      <c r="G354" s="11">
        <f t="shared" si="85"/>
        <v>0</v>
      </c>
      <c r="H354" s="2"/>
    </row>
    <row r="355" spans="1:8" ht="26.4" outlineLevel="7" x14ac:dyDescent="0.3">
      <c r="A355" s="22" t="s">
        <v>20</v>
      </c>
      <c r="B355" s="21" t="s">
        <v>300</v>
      </c>
      <c r="C355" s="12">
        <v>1700492626</v>
      </c>
      <c r="D355" s="12" t="s">
        <v>21</v>
      </c>
      <c r="E355" s="11">
        <v>0</v>
      </c>
      <c r="F355" s="11">
        <v>435704.6</v>
      </c>
      <c r="G355" s="11">
        <v>0</v>
      </c>
      <c r="H355" s="2"/>
    </row>
    <row r="356" spans="1:8" ht="26.4" outlineLevel="7" x14ac:dyDescent="0.3">
      <c r="A356" s="22" t="s">
        <v>397</v>
      </c>
      <c r="B356" s="21" t="s">
        <v>300</v>
      </c>
      <c r="C356" s="12" t="s">
        <v>395</v>
      </c>
      <c r="D356" s="12" t="s">
        <v>2</v>
      </c>
      <c r="E356" s="11">
        <f>E357</f>
        <v>0</v>
      </c>
      <c r="F356" s="11">
        <f t="shared" ref="F356:G357" si="86">F357</f>
        <v>13475.4</v>
      </c>
      <c r="G356" s="11">
        <f t="shared" si="86"/>
        <v>0</v>
      </c>
      <c r="H356" s="2"/>
    </row>
    <row r="357" spans="1:8" ht="26.4" outlineLevel="7" x14ac:dyDescent="0.3">
      <c r="A357" s="22" t="s">
        <v>18</v>
      </c>
      <c r="B357" s="21" t="s">
        <v>300</v>
      </c>
      <c r="C357" s="12" t="s">
        <v>395</v>
      </c>
      <c r="D357" s="12" t="s">
        <v>19</v>
      </c>
      <c r="E357" s="11">
        <f>E358</f>
        <v>0</v>
      </c>
      <c r="F357" s="11">
        <f t="shared" si="86"/>
        <v>13475.4</v>
      </c>
      <c r="G357" s="11">
        <f t="shared" si="86"/>
        <v>0</v>
      </c>
      <c r="H357" s="2"/>
    </row>
    <row r="358" spans="1:8" ht="26.4" outlineLevel="7" x14ac:dyDescent="0.3">
      <c r="A358" s="22" t="s">
        <v>20</v>
      </c>
      <c r="B358" s="21" t="s">
        <v>300</v>
      </c>
      <c r="C358" s="12" t="s">
        <v>395</v>
      </c>
      <c r="D358" s="12" t="s">
        <v>21</v>
      </c>
      <c r="E358" s="11">
        <v>0</v>
      </c>
      <c r="F358" s="11">
        <v>13475.4</v>
      </c>
      <c r="G358" s="11">
        <v>0</v>
      </c>
      <c r="H358" s="2"/>
    </row>
    <row r="359" spans="1:8" ht="52.8" outlineLevel="7" x14ac:dyDescent="0.3">
      <c r="A359" s="22" t="s">
        <v>399</v>
      </c>
      <c r="B359" s="21" t="s">
        <v>300</v>
      </c>
      <c r="C359" s="12">
        <v>1700492627</v>
      </c>
      <c r="D359" s="12" t="s">
        <v>2</v>
      </c>
      <c r="E359" s="11">
        <f>E360</f>
        <v>0</v>
      </c>
      <c r="F359" s="11">
        <f t="shared" ref="F359:G360" si="87">F360</f>
        <v>0</v>
      </c>
      <c r="G359" s="11">
        <f t="shared" si="87"/>
        <v>1455000</v>
      </c>
      <c r="H359" s="2"/>
    </row>
    <row r="360" spans="1:8" ht="26.4" outlineLevel="7" x14ac:dyDescent="0.3">
      <c r="A360" s="22" t="s">
        <v>18</v>
      </c>
      <c r="B360" s="21" t="s">
        <v>300</v>
      </c>
      <c r="C360" s="12">
        <v>1700492627</v>
      </c>
      <c r="D360" s="12" t="s">
        <v>19</v>
      </c>
      <c r="E360" s="11">
        <f>E361</f>
        <v>0</v>
      </c>
      <c r="F360" s="11">
        <f t="shared" si="87"/>
        <v>0</v>
      </c>
      <c r="G360" s="11">
        <f t="shared" si="87"/>
        <v>1455000</v>
      </c>
      <c r="H360" s="2"/>
    </row>
    <row r="361" spans="1:8" ht="26.4" outlineLevel="7" x14ac:dyDescent="0.3">
      <c r="A361" s="22" t="s">
        <v>20</v>
      </c>
      <c r="B361" s="21" t="s">
        <v>300</v>
      </c>
      <c r="C361" s="12">
        <v>1700492627</v>
      </c>
      <c r="D361" s="12" t="s">
        <v>21</v>
      </c>
      <c r="E361" s="11">
        <v>0</v>
      </c>
      <c r="F361" s="11">
        <v>0</v>
      </c>
      <c r="G361" s="11">
        <v>1455000</v>
      </c>
      <c r="H361" s="2"/>
    </row>
    <row r="362" spans="1:8" ht="39.6" outlineLevel="7" x14ac:dyDescent="0.3">
      <c r="A362" s="22" t="s">
        <v>400</v>
      </c>
      <c r="B362" s="21" t="s">
        <v>300</v>
      </c>
      <c r="C362" s="12" t="s">
        <v>398</v>
      </c>
      <c r="D362" s="12" t="s">
        <v>2</v>
      </c>
      <c r="E362" s="11">
        <f>E363</f>
        <v>0</v>
      </c>
      <c r="F362" s="11">
        <f t="shared" ref="F362:G363" si="88">F363</f>
        <v>0</v>
      </c>
      <c r="G362" s="11">
        <f t="shared" si="88"/>
        <v>45000</v>
      </c>
      <c r="H362" s="2"/>
    </row>
    <row r="363" spans="1:8" ht="26.4" outlineLevel="7" x14ac:dyDescent="0.3">
      <c r="A363" s="22" t="s">
        <v>18</v>
      </c>
      <c r="B363" s="21" t="s">
        <v>300</v>
      </c>
      <c r="C363" s="12" t="s">
        <v>398</v>
      </c>
      <c r="D363" s="12" t="s">
        <v>19</v>
      </c>
      <c r="E363" s="11">
        <f>E364</f>
        <v>0</v>
      </c>
      <c r="F363" s="11">
        <f t="shared" si="88"/>
        <v>0</v>
      </c>
      <c r="G363" s="11">
        <f t="shared" si="88"/>
        <v>45000</v>
      </c>
      <c r="H363" s="2"/>
    </row>
    <row r="364" spans="1:8" ht="26.4" outlineLevel="7" x14ac:dyDescent="0.3">
      <c r="A364" s="22" t="s">
        <v>20</v>
      </c>
      <c r="B364" s="21" t="s">
        <v>300</v>
      </c>
      <c r="C364" s="12" t="s">
        <v>398</v>
      </c>
      <c r="D364" s="12" t="s">
        <v>21</v>
      </c>
      <c r="E364" s="11">
        <v>0</v>
      </c>
      <c r="F364" s="11">
        <v>0</v>
      </c>
      <c r="G364" s="11">
        <v>45000</v>
      </c>
      <c r="H364" s="2"/>
    </row>
    <row r="365" spans="1:8" ht="79.2" outlineLevel="7" x14ac:dyDescent="0.3">
      <c r="A365" s="22" t="s">
        <v>404</v>
      </c>
      <c r="B365" s="21" t="s">
        <v>300</v>
      </c>
      <c r="C365" s="12">
        <v>1700492628</v>
      </c>
      <c r="D365" s="12" t="s">
        <v>2</v>
      </c>
      <c r="E365" s="11">
        <f>E366</f>
        <v>0</v>
      </c>
      <c r="F365" s="11">
        <f t="shared" ref="F365:G366" si="89">F366</f>
        <v>0</v>
      </c>
      <c r="G365" s="11">
        <f t="shared" si="89"/>
        <v>1018500</v>
      </c>
      <c r="H365" s="2"/>
    </row>
    <row r="366" spans="1:8" ht="26.4" outlineLevel="7" x14ac:dyDescent="0.3">
      <c r="A366" s="22" t="s">
        <v>18</v>
      </c>
      <c r="B366" s="21" t="s">
        <v>300</v>
      </c>
      <c r="C366" s="12">
        <v>1700492628</v>
      </c>
      <c r="D366" s="12" t="s">
        <v>19</v>
      </c>
      <c r="E366" s="11">
        <f>E367</f>
        <v>0</v>
      </c>
      <c r="F366" s="11">
        <f t="shared" si="89"/>
        <v>0</v>
      </c>
      <c r="G366" s="11">
        <f t="shared" si="89"/>
        <v>1018500</v>
      </c>
      <c r="H366" s="2"/>
    </row>
    <row r="367" spans="1:8" ht="26.4" outlineLevel="7" x14ac:dyDescent="0.3">
      <c r="A367" s="22" t="s">
        <v>20</v>
      </c>
      <c r="B367" s="21" t="s">
        <v>300</v>
      </c>
      <c r="C367" s="12">
        <v>1700492628</v>
      </c>
      <c r="D367" s="12" t="s">
        <v>21</v>
      </c>
      <c r="E367" s="11">
        <v>0</v>
      </c>
      <c r="F367" s="11">
        <v>0</v>
      </c>
      <c r="G367" s="11">
        <v>1018500</v>
      </c>
      <c r="H367" s="2"/>
    </row>
    <row r="368" spans="1:8" ht="66" outlineLevel="7" x14ac:dyDescent="0.3">
      <c r="A368" s="22" t="s">
        <v>403</v>
      </c>
      <c r="B368" s="21" t="s">
        <v>300</v>
      </c>
      <c r="C368" s="12" t="s">
        <v>401</v>
      </c>
      <c r="D368" s="12" t="s">
        <v>2</v>
      </c>
      <c r="E368" s="11">
        <f>E369</f>
        <v>0</v>
      </c>
      <c r="F368" s="11">
        <f t="shared" ref="F368:G369" si="90">F369</f>
        <v>0</v>
      </c>
      <c r="G368" s="11">
        <f t="shared" si="90"/>
        <v>31500</v>
      </c>
      <c r="H368" s="2"/>
    </row>
    <row r="369" spans="1:8" ht="26.4" outlineLevel="7" x14ac:dyDescent="0.3">
      <c r="A369" s="22" t="s">
        <v>18</v>
      </c>
      <c r="B369" s="21" t="s">
        <v>300</v>
      </c>
      <c r="C369" s="12" t="s">
        <v>401</v>
      </c>
      <c r="D369" s="12" t="s">
        <v>19</v>
      </c>
      <c r="E369" s="11">
        <f>E370</f>
        <v>0</v>
      </c>
      <c r="F369" s="11">
        <f t="shared" si="90"/>
        <v>0</v>
      </c>
      <c r="G369" s="11">
        <f t="shared" si="90"/>
        <v>31500</v>
      </c>
      <c r="H369" s="2"/>
    </row>
    <row r="370" spans="1:8" ht="26.4" outlineLevel="7" x14ac:dyDescent="0.3">
      <c r="A370" s="22" t="s">
        <v>20</v>
      </c>
      <c r="B370" s="21" t="s">
        <v>300</v>
      </c>
      <c r="C370" s="12" t="s">
        <v>401</v>
      </c>
      <c r="D370" s="12" t="s">
        <v>21</v>
      </c>
      <c r="E370" s="11">
        <v>0</v>
      </c>
      <c r="F370" s="11">
        <v>0</v>
      </c>
      <c r="G370" s="11">
        <v>31500</v>
      </c>
      <c r="H370" s="2"/>
    </row>
    <row r="371" spans="1:8" ht="79.2" outlineLevel="7" x14ac:dyDescent="0.3">
      <c r="A371" s="22" t="s">
        <v>405</v>
      </c>
      <c r="B371" s="21" t="s">
        <v>300</v>
      </c>
      <c r="C371" s="12">
        <v>1700492629</v>
      </c>
      <c r="D371" s="12" t="s">
        <v>2</v>
      </c>
      <c r="E371" s="11">
        <f>E372</f>
        <v>0</v>
      </c>
      <c r="F371" s="11">
        <f t="shared" ref="F371:G372" si="91">F372</f>
        <v>0</v>
      </c>
      <c r="G371" s="11">
        <f t="shared" si="91"/>
        <v>970000</v>
      </c>
      <c r="H371" s="2"/>
    </row>
    <row r="372" spans="1:8" ht="26.4" outlineLevel="7" x14ac:dyDescent="0.3">
      <c r="A372" s="22" t="s">
        <v>18</v>
      </c>
      <c r="B372" s="21" t="s">
        <v>300</v>
      </c>
      <c r="C372" s="12">
        <v>1700492629</v>
      </c>
      <c r="D372" s="12" t="s">
        <v>19</v>
      </c>
      <c r="E372" s="11">
        <f>E373</f>
        <v>0</v>
      </c>
      <c r="F372" s="11">
        <f t="shared" si="91"/>
        <v>0</v>
      </c>
      <c r="G372" s="11">
        <f t="shared" si="91"/>
        <v>970000</v>
      </c>
      <c r="H372" s="2"/>
    </row>
    <row r="373" spans="1:8" ht="26.4" outlineLevel="7" x14ac:dyDescent="0.3">
      <c r="A373" s="22" t="s">
        <v>20</v>
      </c>
      <c r="B373" s="21" t="s">
        <v>300</v>
      </c>
      <c r="C373" s="12">
        <v>1700492629</v>
      </c>
      <c r="D373" s="12" t="s">
        <v>21</v>
      </c>
      <c r="E373" s="11">
        <v>0</v>
      </c>
      <c r="F373" s="11">
        <v>0</v>
      </c>
      <c r="G373" s="11">
        <v>970000</v>
      </c>
      <c r="H373" s="2"/>
    </row>
    <row r="374" spans="1:8" ht="52.8" outlineLevel="7" x14ac:dyDescent="0.3">
      <c r="A374" s="22" t="s">
        <v>406</v>
      </c>
      <c r="B374" s="21" t="s">
        <v>300</v>
      </c>
      <c r="C374" s="12" t="s">
        <v>402</v>
      </c>
      <c r="D374" s="12" t="s">
        <v>2</v>
      </c>
      <c r="E374" s="11">
        <f>E375</f>
        <v>0</v>
      </c>
      <c r="F374" s="11">
        <f t="shared" ref="F374:G375" si="92">F375</f>
        <v>0</v>
      </c>
      <c r="G374" s="11">
        <f t="shared" si="92"/>
        <v>30000</v>
      </c>
      <c r="H374" s="2"/>
    </row>
    <row r="375" spans="1:8" ht="26.4" outlineLevel="7" x14ac:dyDescent="0.3">
      <c r="A375" s="22" t="s">
        <v>18</v>
      </c>
      <c r="B375" s="21" t="s">
        <v>300</v>
      </c>
      <c r="C375" s="12" t="s">
        <v>402</v>
      </c>
      <c r="D375" s="12" t="s">
        <v>19</v>
      </c>
      <c r="E375" s="11">
        <f>E376</f>
        <v>0</v>
      </c>
      <c r="F375" s="11">
        <f t="shared" si="92"/>
        <v>0</v>
      </c>
      <c r="G375" s="11">
        <f t="shared" si="92"/>
        <v>30000</v>
      </c>
      <c r="H375" s="2"/>
    </row>
    <row r="376" spans="1:8" ht="26.4" outlineLevel="7" x14ac:dyDescent="0.3">
      <c r="A376" s="22" t="s">
        <v>20</v>
      </c>
      <c r="B376" s="21" t="s">
        <v>300</v>
      </c>
      <c r="C376" s="12" t="s">
        <v>402</v>
      </c>
      <c r="D376" s="12" t="s">
        <v>21</v>
      </c>
      <c r="E376" s="11">
        <v>0</v>
      </c>
      <c r="F376" s="11">
        <v>0</v>
      </c>
      <c r="G376" s="11">
        <v>30000</v>
      </c>
      <c r="H376" s="2"/>
    </row>
    <row r="377" spans="1:8" ht="26.4" outlineLevel="7" x14ac:dyDescent="0.3">
      <c r="A377" s="22" t="s">
        <v>407</v>
      </c>
      <c r="B377" s="21" t="s">
        <v>300</v>
      </c>
      <c r="C377" s="12">
        <v>1700500000</v>
      </c>
      <c r="D377" s="12" t="s">
        <v>2</v>
      </c>
      <c r="E377" s="11">
        <f>E378+E381+E384+E387+E390+E393</f>
        <v>0</v>
      </c>
      <c r="F377" s="11">
        <f>F378+F381+F384+F387+F390+F393</f>
        <v>0</v>
      </c>
      <c r="G377" s="11">
        <f>G378+G381+G384+G387+G390+G393</f>
        <v>1581766.24</v>
      </c>
      <c r="H377" s="2"/>
    </row>
    <row r="378" spans="1:8" ht="52.8" outlineLevel="7" x14ac:dyDescent="0.3">
      <c r="A378" s="22" t="s">
        <v>411</v>
      </c>
      <c r="B378" s="21" t="s">
        <v>300</v>
      </c>
      <c r="C378" s="12">
        <v>1700592630</v>
      </c>
      <c r="D378" s="12" t="s">
        <v>2</v>
      </c>
      <c r="E378" s="11">
        <f>E379</f>
        <v>0</v>
      </c>
      <c r="F378" s="11">
        <f t="shared" ref="F378:G379" si="93">F379</f>
        <v>0</v>
      </c>
      <c r="G378" s="11">
        <f t="shared" si="93"/>
        <v>524770</v>
      </c>
      <c r="H378" s="2"/>
    </row>
    <row r="379" spans="1:8" ht="26.4" outlineLevel="7" x14ac:dyDescent="0.3">
      <c r="A379" s="22" t="s">
        <v>18</v>
      </c>
      <c r="B379" s="21" t="s">
        <v>300</v>
      </c>
      <c r="C379" s="12">
        <v>1700592630</v>
      </c>
      <c r="D379" s="12" t="s">
        <v>19</v>
      </c>
      <c r="E379" s="11">
        <f>E380</f>
        <v>0</v>
      </c>
      <c r="F379" s="11">
        <f t="shared" si="93"/>
        <v>0</v>
      </c>
      <c r="G379" s="11">
        <f t="shared" si="93"/>
        <v>524770</v>
      </c>
      <c r="H379" s="2"/>
    </row>
    <row r="380" spans="1:8" ht="26.4" outlineLevel="7" x14ac:dyDescent="0.3">
      <c r="A380" s="22" t="s">
        <v>20</v>
      </c>
      <c r="B380" s="21" t="s">
        <v>300</v>
      </c>
      <c r="C380" s="12">
        <v>1700592630</v>
      </c>
      <c r="D380" s="12" t="s">
        <v>21</v>
      </c>
      <c r="E380" s="11">
        <v>0</v>
      </c>
      <c r="F380" s="11">
        <v>0</v>
      </c>
      <c r="G380" s="11">
        <v>524770</v>
      </c>
      <c r="H380" s="2"/>
    </row>
    <row r="381" spans="1:8" ht="26.4" outlineLevel="7" x14ac:dyDescent="0.3">
      <c r="A381" s="22" t="s">
        <v>412</v>
      </c>
      <c r="B381" s="21" t="s">
        <v>300</v>
      </c>
      <c r="C381" s="12" t="s">
        <v>408</v>
      </c>
      <c r="D381" s="12" t="s">
        <v>2</v>
      </c>
      <c r="E381" s="11">
        <f>E382</f>
        <v>0</v>
      </c>
      <c r="F381" s="11">
        <f t="shared" ref="F381:G382" si="94">F382</f>
        <v>0</v>
      </c>
      <c r="G381" s="11">
        <f t="shared" si="94"/>
        <v>16230</v>
      </c>
      <c r="H381" s="2"/>
    </row>
    <row r="382" spans="1:8" ht="26.4" outlineLevel="7" x14ac:dyDescent="0.3">
      <c r="A382" s="22" t="s">
        <v>18</v>
      </c>
      <c r="B382" s="21" t="s">
        <v>300</v>
      </c>
      <c r="C382" s="12" t="s">
        <v>408</v>
      </c>
      <c r="D382" s="12" t="s">
        <v>19</v>
      </c>
      <c r="E382" s="11">
        <f>E383</f>
        <v>0</v>
      </c>
      <c r="F382" s="11">
        <f t="shared" si="94"/>
        <v>0</v>
      </c>
      <c r="G382" s="11">
        <f t="shared" si="94"/>
        <v>16230</v>
      </c>
      <c r="H382" s="2"/>
    </row>
    <row r="383" spans="1:8" ht="26.4" outlineLevel="7" x14ac:dyDescent="0.3">
      <c r="A383" s="22" t="s">
        <v>20</v>
      </c>
      <c r="B383" s="21" t="s">
        <v>300</v>
      </c>
      <c r="C383" s="12" t="s">
        <v>408</v>
      </c>
      <c r="D383" s="12" t="s">
        <v>21</v>
      </c>
      <c r="E383" s="11">
        <v>0</v>
      </c>
      <c r="F383" s="11">
        <v>0</v>
      </c>
      <c r="G383" s="11">
        <v>16230</v>
      </c>
      <c r="H383" s="2"/>
    </row>
    <row r="384" spans="1:8" ht="39.6" outlineLevel="7" x14ac:dyDescent="0.3">
      <c r="A384" s="22" t="s">
        <v>413</v>
      </c>
      <c r="B384" s="21" t="s">
        <v>300</v>
      </c>
      <c r="C384" s="12">
        <v>1700592631</v>
      </c>
      <c r="D384" s="12" t="s">
        <v>2</v>
      </c>
      <c r="E384" s="11">
        <f>E385</f>
        <v>0</v>
      </c>
      <c r="F384" s="11">
        <f t="shared" ref="F384:G385" si="95">F385</f>
        <v>0</v>
      </c>
      <c r="G384" s="11">
        <f t="shared" si="95"/>
        <v>485000</v>
      </c>
      <c r="H384" s="2"/>
    </row>
    <row r="385" spans="1:8" ht="26.4" outlineLevel="7" x14ac:dyDescent="0.3">
      <c r="A385" s="22" t="s">
        <v>18</v>
      </c>
      <c r="B385" s="21" t="s">
        <v>300</v>
      </c>
      <c r="C385" s="12">
        <v>1700592631</v>
      </c>
      <c r="D385" s="12" t="s">
        <v>19</v>
      </c>
      <c r="E385" s="11">
        <f>E386</f>
        <v>0</v>
      </c>
      <c r="F385" s="11">
        <f t="shared" si="95"/>
        <v>0</v>
      </c>
      <c r="G385" s="11">
        <f t="shared" si="95"/>
        <v>485000</v>
      </c>
      <c r="H385" s="2"/>
    </row>
    <row r="386" spans="1:8" ht="26.4" outlineLevel="7" x14ac:dyDescent="0.3">
      <c r="A386" s="22" t="s">
        <v>20</v>
      </c>
      <c r="B386" s="21" t="s">
        <v>300</v>
      </c>
      <c r="C386" s="12">
        <v>1700592631</v>
      </c>
      <c r="D386" s="12" t="s">
        <v>21</v>
      </c>
      <c r="E386" s="11">
        <v>0</v>
      </c>
      <c r="F386" s="11">
        <v>0</v>
      </c>
      <c r="G386" s="11">
        <v>485000</v>
      </c>
      <c r="H386" s="2"/>
    </row>
    <row r="387" spans="1:8" ht="26.4" outlineLevel="7" x14ac:dyDescent="0.3">
      <c r="A387" s="22" t="s">
        <v>414</v>
      </c>
      <c r="B387" s="21" t="s">
        <v>300</v>
      </c>
      <c r="C387" s="12" t="s">
        <v>409</v>
      </c>
      <c r="D387" s="12" t="s">
        <v>2</v>
      </c>
      <c r="E387" s="11">
        <f>E388</f>
        <v>0</v>
      </c>
      <c r="F387" s="11">
        <f t="shared" ref="F387:G388" si="96">F388</f>
        <v>0</v>
      </c>
      <c r="G387" s="11">
        <f t="shared" si="96"/>
        <v>15000</v>
      </c>
      <c r="H387" s="2"/>
    </row>
    <row r="388" spans="1:8" ht="26.4" outlineLevel="7" x14ac:dyDescent="0.3">
      <c r="A388" s="22" t="s">
        <v>18</v>
      </c>
      <c r="B388" s="21" t="s">
        <v>300</v>
      </c>
      <c r="C388" s="12" t="s">
        <v>409</v>
      </c>
      <c r="D388" s="12" t="s">
        <v>19</v>
      </c>
      <c r="E388" s="11">
        <f>E389</f>
        <v>0</v>
      </c>
      <c r="F388" s="11">
        <f t="shared" si="96"/>
        <v>0</v>
      </c>
      <c r="G388" s="11">
        <f t="shared" si="96"/>
        <v>15000</v>
      </c>
      <c r="H388" s="2"/>
    </row>
    <row r="389" spans="1:8" ht="26.4" outlineLevel="7" x14ac:dyDescent="0.3">
      <c r="A389" s="22" t="s">
        <v>20</v>
      </c>
      <c r="B389" s="21" t="s">
        <v>300</v>
      </c>
      <c r="C389" s="12" t="s">
        <v>409</v>
      </c>
      <c r="D389" s="12" t="s">
        <v>21</v>
      </c>
      <c r="E389" s="11">
        <v>0</v>
      </c>
      <c r="F389" s="11">
        <v>0</v>
      </c>
      <c r="G389" s="11">
        <v>15000</v>
      </c>
      <c r="H389" s="2"/>
    </row>
    <row r="390" spans="1:8" ht="52.8" outlineLevel="7" x14ac:dyDescent="0.3">
      <c r="A390" s="22" t="s">
        <v>415</v>
      </c>
      <c r="B390" s="21" t="s">
        <v>300</v>
      </c>
      <c r="C390" s="12">
        <v>1700592632</v>
      </c>
      <c r="D390" s="12" t="s">
        <v>2</v>
      </c>
      <c r="E390" s="11">
        <f>E391</f>
        <v>0</v>
      </c>
      <c r="F390" s="11">
        <f t="shared" ref="F390:G391" si="97">F391</f>
        <v>0</v>
      </c>
      <c r="G390" s="11">
        <f t="shared" si="97"/>
        <v>524543.25</v>
      </c>
      <c r="H390" s="2"/>
    </row>
    <row r="391" spans="1:8" ht="26.4" outlineLevel="7" x14ac:dyDescent="0.3">
      <c r="A391" s="22" t="s">
        <v>18</v>
      </c>
      <c r="B391" s="21" t="s">
        <v>300</v>
      </c>
      <c r="C391" s="12">
        <v>1700592632</v>
      </c>
      <c r="D391" s="12" t="s">
        <v>19</v>
      </c>
      <c r="E391" s="11">
        <f>E392</f>
        <v>0</v>
      </c>
      <c r="F391" s="11">
        <f t="shared" si="97"/>
        <v>0</v>
      </c>
      <c r="G391" s="11">
        <f t="shared" si="97"/>
        <v>524543.25</v>
      </c>
      <c r="H391" s="2"/>
    </row>
    <row r="392" spans="1:8" ht="26.4" outlineLevel="7" x14ac:dyDescent="0.3">
      <c r="A392" s="22" t="s">
        <v>20</v>
      </c>
      <c r="B392" s="21" t="s">
        <v>300</v>
      </c>
      <c r="C392" s="12">
        <v>1700592632</v>
      </c>
      <c r="D392" s="12" t="s">
        <v>21</v>
      </c>
      <c r="E392" s="11">
        <v>0</v>
      </c>
      <c r="F392" s="11">
        <v>0</v>
      </c>
      <c r="G392" s="11">
        <v>524543.25</v>
      </c>
      <c r="H392" s="2"/>
    </row>
    <row r="393" spans="1:8" ht="26.4" outlineLevel="7" x14ac:dyDescent="0.3">
      <c r="A393" s="22" t="s">
        <v>416</v>
      </c>
      <c r="B393" s="21" t="s">
        <v>300</v>
      </c>
      <c r="C393" s="12" t="s">
        <v>410</v>
      </c>
      <c r="D393" s="12" t="s">
        <v>2</v>
      </c>
      <c r="E393" s="11">
        <f>E394</f>
        <v>0</v>
      </c>
      <c r="F393" s="11">
        <f t="shared" ref="F393:G394" si="98">F394</f>
        <v>0</v>
      </c>
      <c r="G393" s="11">
        <f t="shared" si="98"/>
        <v>16222.99</v>
      </c>
      <c r="H393" s="2"/>
    </row>
    <row r="394" spans="1:8" ht="26.4" outlineLevel="7" x14ac:dyDescent="0.3">
      <c r="A394" s="22" t="s">
        <v>18</v>
      </c>
      <c r="B394" s="21" t="s">
        <v>300</v>
      </c>
      <c r="C394" s="12" t="s">
        <v>410</v>
      </c>
      <c r="D394" s="12" t="s">
        <v>19</v>
      </c>
      <c r="E394" s="11">
        <f>E395</f>
        <v>0</v>
      </c>
      <c r="F394" s="11">
        <f t="shared" si="98"/>
        <v>0</v>
      </c>
      <c r="G394" s="11">
        <f t="shared" si="98"/>
        <v>16222.99</v>
      </c>
      <c r="H394" s="2"/>
    </row>
    <row r="395" spans="1:8" ht="26.4" outlineLevel="7" x14ac:dyDescent="0.3">
      <c r="A395" s="22" t="s">
        <v>20</v>
      </c>
      <c r="B395" s="21" t="s">
        <v>300</v>
      </c>
      <c r="C395" s="12" t="s">
        <v>410</v>
      </c>
      <c r="D395" s="12" t="s">
        <v>21</v>
      </c>
      <c r="E395" s="11">
        <v>0</v>
      </c>
      <c r="F395" s="11">
        <v>0</v>
      </c>
      <c r="G395" s="11">
        <v>16222.99</v>
      </c>
      <c r="H395" s="2"/>
    </row>
    <row r="396" spans="1:8" ht="26.4" outlineLevel="2" x14ac:dyDescent="0.3">
      <c r="A396" s="22" t="s">
        <v>95</v>
      </c>
      <c r="B396" s="12" t="s">
        <v>96</v>
      </c>
      <c r="C396" s="12" t="s">
        <v>1</v>
      </c>
      <c r="D396" s="12" t="s">
        <v>2</v>
      </c>
      <c r="E396" s="11">
        <f>E397</f>
        <v>79708.800000000003</v>
      </c>
      <c r="F396" s="11">
        <f t="shared" ref="F396:G398" si="99">F397</f>
        <v>80505.600000000006</v>
      </c>
      <c r="G396" s="11">
        <f t="shared" si="99"/>
        <v>83725.440000000002</v>
      </c>
      <c r="H396" s="2"/>
    </row>
    <row r="397" spans="1:8" outlineLevel="3" x14ac:dyDescent="0.3">
      <c r="A397" s="22" t="s">
        <v>7</v>
      </c>
      <c r="B397" s="12" t="s">
        <v>96</v>
      </c>
      <c r="C397" s="12" t="s">
        <v>8</v>
      </c>
      <c r="D397" s="12" t="s">
        <v>2</v>
      </c>
      <c r="E397" s="11">
        <f>E398</f>
        <v>79708.800000000003</v>
      </c>
      <c r="F397" s="11">
        <f t="shared" si="99"/>
        <v>80505.600000000006</v>
      </c>
      <c r="G397" s="11">
        <f t="shared" si="99"/>
        <v>83725.440000000002</v>
      </c>
      <c r="H397" s="2"/>
    </row>
    <row r="398" spans="1:8" ht="26.4" outlineLevel="4" x14ac:dyDescent="0.3">
      <c r="A398" s="22" t="s">
        <v>208</v>
      </c>
      <c r="B398" s="12" t="s">
        <v>96</v>
      </c>
      <c r="C398" s="12" t="s">
        <v>9</v>
      </c>
      <c r="D398" s="12" t="s">
        <v>2</v>
      </c>
      <c r="E398" s="11">
        <f>E399</f>
        <v>79708.800000000003</v>
      </c>
      <c r="F398" s="11">
        <f t="shared" si="99"/>
        <v>80505.600000000006</v>
      </c>
      <c r="G398" s="11">
        <f t="shared" si="99"/>
        <v>83725.440000000002</v>
      </c>
      <c r="H398" s="2"/>
    </row>
    <row r="399" spans="1:8" ht="52.8" outlineLevel="5" x14ac:dyDescent="0.3">
      <c r="A399" s="22" t="s">
        <v>97</v>
      </c>
      <c r="B399" s="12" t="s">
        <v>96</v>
      </c>
      <c r="C399" s="12" t="s">
        <v>98</v>
      </c>
      <c r="D399" s="12" t="s">
        <v>2</v>
      </c>
      <c r="E399" s="11">
        <f>E400+E402</f>
        <v>79708.800000000003</v>
      </c>
      <c r="F399" s="11">
        <f>F400+F402</f>
        <v>80505.600000000006</v>
      </c>
      <c r="G399" s="11">
        <f>G400+G402</f>
        <v>83725.440000000002</v>
      </c>
      <c r="H399" s="2"/>
    </row>
    <row r="400" spans="1:8" ht="52.8" outlineLevel="6" x14ac:dyDescent="0.3">
      <c r="A400" s="22" t="s">
        <v>12</v>
      </c>
      <c r="B400" s="12" t="s">
        <v>96</v>
      </c>
      <c r="C400" s="12" t="s">
        <v>98</v>
      </c>
      <c r="D400" s="12" t="s">
        <v>13</v>
      </c>
      <c r="E400" s="11">
        <f>E401</f>
        <v>69000</v>
      </c>
      <c r="F400" s="11">
        <f>F401</f>
        <v>69000</v>
      </c>
      <c r="G400" s="11">
        <f>G401</f>
        <v>69000</v>
      </c>
      <c r="H400" s="2"/>
    </row>
    <row r="401" spans="1:8" ht="26.4" outlineLevel="7" x14ac:dyDescent="0.3">
      <c r="A401" s="22" t="s">
        <v>14</v>
      </c>
      <c r="B401" s="12" t="s">
        <v>96</v>
      </c>
      <c r="C401" s="12" t="s">
        <v>98</v>
      </c>
      <c r="D401" s="12" t="s">
        <v>15</v>
      </c>
      <c r="E401" s="11">
        <v>69000</v>
      </c>
      <c r="F401" s="11">
        <v>69000</v>
      </c>
      <c r="G401" s="11">
        <v>69000</v>
      </c>
      <c r="H401" s="2"/>
    </row>
    <row r="402" spans="1:8" ht="26.4" outlineLevel="6" x14ac:dyDescent="0.3">
      <c r="A402" s="22" t="s">
        <v>18</v>
      </c>
      <c r="B402" s="12" t="s">
        <v>96</v>
      </c>
      <c r="C402" s="12" t="s">
        <v>98</v>
      </c>
      <c r="D402" s="12" t="s">
        <v>19</v>
      </c>
      <c r="E402" s="11">
        <f>E403</f>
        <v>10708.8</v>
      </c>
      <c r="F402" s="11">
        <f>F403</f>
        <v>11505.6</v>
      </c>
      <c r="G402" s="11">
        <f>G403</f>
        <v>14725.44</v>
      </c>
      <c r="H402" s="2"/>
    </row>
    <row r="403" spans="1:8" ht="26.4" outlineLevel="7" x14ac:dyDescent="0.3">
      <c r="A403" s="22" t="s">
        <v>20</v>
      </c>
      <c r="B403" s="12" t="s">
        <v>96</v>
      </c>
      <c r="C403" s="12" t="s">
        <v>98</v>
      </c>
      <c r="D403" s="12" t="s">
        <v>21</v>
      </c>
      <c r="E403" s="11">
        <v>10708.8</v>
      </c>
      <c r="F403" s="11">
        <v>11505.6</v>
      </c>
      <c r="G403" s="11">
        <v>14725.44</v>
      </c>
      <c r="H403" s="2"/>
    </row>
    <row r="404" spans="1:8" ht="19.95" customHeight="1" outlineLevel="1" x14ac:dyDescent="0.3">
      <c r="A404" s="22" t="s">
        <v>99</v>
      </c>
      <c r="B404" s="12" t="s">
        <v>100</v>
      </c>
      <c r="C404" s="12" t="s">
        <v>1</v>
      </c>
      <c r="D404" s="12" t="s">
        <v>2</v>
      </c>
      <c r="E404" s="11">
        <f>E405+E425+E479+E504+E525</f>
        <v>529047984.88</v>
      </c>
      <c r="F404" s="11">
        <f>F405+F425+F479+F504+F525</f>
        <v>330338549.06</v>
      </c>
      <c r="G404" s="11">
        <f>G405+G425+G479+G504+G525</f>
        <v>340261373.03999996</v>
      </c>
      <c r="H404" s="2"/>
    </row>
    <row r="405" spans="1:8" outlineLevel="2" x14ac:dyDescent="0.3">
      <c r="A405" s="22" t="s">
        <v>101</v>
      </c>
      <c r="B405" s="12" t="s">
        <v>102</v>
      </c>
      <c r="C405" s="12" t="s">
        <v>1</v>
      </c>
      <c r="D405" s="12" t="s">
        <v>2</v>
      </c>
      <c r="E405" s="11">
        <f>E406</f>
        <v>100474316</v>
      </c>
      <c r="F405" s="11">
        <f t="shared" ref="F405:G405" si="100">F406</f>
        <v>100918255</v>
      </c>
      <c r="G405" s="11">
        <f t="shared" si="100"/>
        <v>104519769</v>
      </c>
      <c r="H405" s="2"/>
    </row>
    <row r="406" spans="1:8" ht="26.4" outlineLevel="3" x14ac:dyDescent="0.3">
      <c r="A406" s="38" t="s">
        <v>210</v>
      </c>
      <c r="B406" s="39" t="s">
        <v>102</v>
      </c>
      <c r="C406" s="39">
        <v>1500000000</v>
      </c>
      <c r="D406" s="12" t="s">
        <v>2</v>
      </c>
      <c r="E406" s="11">
        <f>E407</f>
        <v>100474316</v>
      </c>
      <c r="F406" s="11">
        <f t="shared" ref="F406:G406" si="101">F407</f>
        <v>100918255</v>
      </c>
      <c r="G406" s="11">
        <f t="shared" si="101"/>
        <v>104519769</v>
      </c>
      <c r="H406" s="2"/>
    </row>
    <row r="407" spans="1:8" ht="32.4" customHeight="1" outlineLevel="4" x14ac:dyDescent="0.3">
      <c r="A407" s="38" t="s">
        <v>216</v>
      </c>
      <c r="B407" s="39" t="s">
        <v>102</v>
      </c>
      <c r="C407" s="39">
        <v>1500100000</v>
      </c>
      <c r="D407" s="12" t="s">
        <v>2</v>
      </c>
      <c r="E407" s="11">
        <f>E408+E415+E418</f>
        <v>100474316</v>
      </c>
      <c r="F407" s="11">
        <f t="shared" ref="F407:G407" si="102">F408+F415+F418</f>
        <v>100918255</v>
      </c>
      <c r="G407" s="11">
        <f t="shared" si="102"/>
        <v>104519769</v>
      </c>
      <c r="H407" s="2"/>
    </row>
    <row r="408" spans="1:8" ht="31.5" customHeight="1" outlineLevel="4" x14ac:dyDescent="0.3">
      <c r="A408" s="38" t="s">
        <v>217</v>
      </c>
      <c r="B408" s="39" t="s">
        <v>102</v>
      </c>
      <c r="C408" s="39">
        <v>1500120990</v>
      </c>
      <c r="D408" s="12" t="s">
        <v>2</v>
      </c>
      <c r="E408" s="11">
        <f>E409+E411+E413</f>
        <v>33174070</v>
      </c>
      <c r="F408" s="11">
        <f>F409+F411+F413</f>
        <v>31279042</v>
      </c>
      <c r="G408" s="11">
        <f>G409+G411+G413</f>
        <v>31279042</v>
      </c>
      <c r="H408" s="2"/>
    </row>
    <row r="409" spans="1:8" ht="52.8" outlineLevel="4" x14ac:dyDescent="0.3">
      <c r="A409" s="22" t="s">
        <v>12</v>
      </c>
      <c r="B409" s="12" t="s">
        <v>102</v>
      </c>
      <c r="C409" s="12">
        <v>1500120990</v>
      </c>
      <c r="D409" s="12" t="s">
        <v>13</v>
      </c>
      <c r="E409" s="11">
        <f>E410</f>
        <v>25829310</v>
      </c>
      <c r="F409" s="11">
        <f>F410</f>
        <v>24353842</v>
      </c>
      <c r="G409" s="11">
        <f>G410</f>
        <v>24353842</v>
      </c>
      <c r="H409" s="2"/>
    </row>
    <row r="410" spans="1:8" outlineLevel="4" x14ac:dyDescent="0.3">
      <c r="A410" s="22" t="s">
        <v>54</v>
      </c>
      <c r="B410" s="12" t="s">
        <v>102</v>
      </c>
      <c r="C410" s="12">
        <v>1500120990</v>
      </c>
      <c r="D410" s="12" t="s">
        <v>55</v>
      </c>
      <c r="E410" s="11">
        <v>25829310</v>
      </c>
      <c r="F410" s="11">
        <v>24353842</v>
      </c>
      <c r="G410" s="11">
        <v>24353842</v>
      </c>
      <c r="H410" s="2"/>
    </row>
    <row r="411" spans="1:8" ht="26.4" outlineLevel="4" x14ac:dyDescent="0.3">
      <c r="A411" s="22" t="s">
        <v>18</v>
      </c>
      <c r="B411" s="12" t="s">
        <v>102</v>
      </c>
      <c r="C411" s="12">
        <v>1500120990</v>
      </c>
      <c r="D411" s="12" t="s">
        <v>19</v>
      </c>
      <c r="E411" s="11">
        <f>E412</f>
        <v>6820000</v>
      </c>
      <c r="F411" s="11">
        <f>F412</f>
        <v>6430416</v>
      </c>
      <c r="G411" s="11">
        <f>G412</f>
        <v>6430416</v>
      </c>
      <c r="H411" s="2"/>
    </row>
    <row r="412" spans="1:8" ht="26.4" outlineLevel="4" x14ac:dyDescent="0.3">
      <c r="A412" s="22" t="s">
        <v>20</v>
      </c>
      <c r="B412" s="12" t="s">
        <v>102</v>
      </c>
      <c r="C412" s="12">
        <v>1500120990</v>
      </c>
      <c r="D412" s="12" t="s">
        <v>21</v>
      </c>
      <c r="E412" s="11">
        <v>6820000</v>
      </c>
      <c r="F412" s="11">
        <v>6430416</v>
      </c>
      <c r="G412" s="11">
        <v>6430416</v>
      </c>
      <c r="H412" s="2"/>
    </row>
    <row r="413" spans="1:8" outlineLevel="4" x14ac:dyDescent="0.3">
      <c r="A413" s="22" t="s">
        <v>24</v>
      </c>
      <c r="B413" s="12" t="s">
        <v>102</v>
      </c>
      <c r="C413" s="12">
        <v>1500120990</v>
      </c>
      <c r="D413" s="12" t="s">
        <v>25</v>
      </c>
      <c r="E413" s="11">
        <f>E414</f>
        <v>524760</v>
      </c>
      <c r="F413" s="11">
        <f>F414</f>
        <v>494784</v>
      </c>
      <c r="G413" s="11">
        <f>G414</f>
        <v>494784</v>
      </c>
      <c r="H413" s="2"/>
    </row>
    <row r="414" spans="1:8" outlineLevel="4" x14ac:dyDescent="0.3">
      <c r="A414" s="22" t="s">
        <v>26</v>
      </c>
      <c r="B414" s="12" t="s">
        <v>102</v>
      </c>
      <c r="C414" s="12">
        <v>1500120990</v>
      </c>
      <c r="D414" s="12" t="s">
        <v>27</v>
      </c>
      <c r="E414" s="11">
        <v>524760</v>
      </c>
      <c r="F414" s="11">
        <v>494784</v>
      </c>
      <c r="G414" s="11">
        <v>494784</v>
      </c>
      <c r="H414" s="2"/>
    </row>
    <row r="415" spans="1:8" ht="39.6" outlineLevel="4" x14ac:dyDescent="0.3">
      <c r="A415" s="38" t="s">
        <v>103</v>
      </c>
      <c r="B415" s="39" t="s">
        <v>102</v>
      </c>
      <c r="C415" s="39">
        <v>1500120700</v>
      </c>
      <c r="D415" s="12" t="s">
        <v>2</v>
      </c>
      <c r="E415" s="11">
        <f t="shared" ref="E415:G416" si="103">E416</f>
        <v>8882280</v>
      </c>
      <c r="F415" s="11">
        <f t="shared" si="103"/>
        <v>8882280</v>
      </c>
      <c r="G415" s="11">
        <f t="shared" si="103"/>
        <v>8882280</v>
      </c>
      <c r="H415" s="2"/>
    </row>
    <row r="416" spans="1:8" ht="26.4" outlineLevel="4" x14ac:dyDescent="0.3">
      <c r="A416" s="22" t="s">
        <v>18</v>
      </c>
      <c r="B416" s="12" t="s">
        <v>102</v>
      </c>
      <c r="C416" s="12">
        <v>1500120700</v>
      </c>
      <c r="D416" s="12" t="s">
        <v>19</v>
      </c>
      <c r="E416" s="11">
        <f t="shared" si="103"/>
        <v>8882280</v>
      </c>
      <c r="F416" s="11">
        <f t="shared" si="103"/>
        <v>8882280</v>
      </c>
      <c r="G416" s="11">
        <f t="shared" si="103"/>
        <v>8882280</v>
      </c>
      <c r="H416" s="2"/>
    </row>
    <row r="417" spans="1:8" ht="26.4" outlineLevel="4" x14ac:dyDescent="0.3">
      <c r="A417" s="22" t="s">
        <v>20</v>
      </c>
      <c r="B417" s="12" t="s">
        <v>102</v>
      </c>
      <c r="C417" s="12">
        <v>1500120700</v>
      </c>
      <c r="D417" s="12" t="s">
        <v>21</v>
      </c>
      <c r="E417" s="11">
        <v>8882280</v>
      </c>
      <c r="F417" s="11">
        <v>8882280</v>
      </c>
      <c r="G417" s="11">
        <v>8882280</v>
      </c>
      <c r="H417" s="2"/>
    </row>
    <row r="418" spans="1:8" ht="45" customHeight="1" outlineLevel="4" x14ac:dyDescent="0.3">
      <c r="A418" s="38" t="s">
        <v>218</v>
      </c>
      <c r="B418" s="39" t="s">
        <v>102</v>
      </c>
      <c r="C418" s="39">
        <v>1500193070</v>
      </c>
      <c r="D418" s="12" t="s">
        <v>2</v>
      </c>
      <c r="E418" s="11">
        <f>E419+E421+E423</f>
        <v>58417966</v>
      </c>
      <c r="F418" s="11">
        <f>F419+F421+F423</f>
        <v>60756933</v>
      </c>
      <c r="G418" s="11">
        <f>G419+G421+G423</f>
        <v>64358447</v>
      </c>
      <c r="H418" s="2"/>
    </row>
    <row r="419" spans="1:8" ht="52.8" outlineLevel="4" x14ac:dyDescent="0.3">
      <c r="A419" s="22" t="s">
        <v>12</v>
      </c>
      <c r="B419" s="12" t="s">
        <v>102</v>
      </c>
      <c r="C419" s="12">
        <v>1500193070</v>
      </c>
      <c r="D419" s="12" t="s">
        <v>13</v>
      </c>
      <c r="E419" s="11">
        <f>E420</f>
        <v>56739168</v>
      </c>
      <c r="F419" s="11">
        <f>F420</f>
        <v>59076378</v>
      </c>
      <c r="G419" s="11">
        <f>G420</f>
        <v>62677892</v>
      </c>
      <c r="H419" s="2"/>
    </row>
    <row r="420" spans="1:8" outlineLevel="4" x14ac:dyDescent="0.3">
      <c r="A420" s="22" t="s">
        <v>54</v>
      </c>
      <c r="B420" s="12" t="s">
        <v>102</v>
      </c>
      <c r="C420" s="12">
        <v>1500193070</v>
      </c>
      <c r="D420" s="12" t="s">
        <v>55</v>
      </c>
      <c r="E420" s="11">
        <v>56739168</v>
      </c>
      <c r="F420" s="11">
        <v>59076378</v>
      </c>
      <c r="G420" s="11">
        <v>62677892</v>
      </c>
      <c r="H420" s="2"/>
    </row>
    <row r="421" spans="1:8" ht="26.4" outlineLevel="4" x14ac:dyDescent="0.3">
      <c r="A421" s="22" t="s">
        <v>18</v>
      </c>
      <c r="B421" s="12" t="s">
        <v>102</v>
      </c>
      <c r="C421" s="12">
        <v>1500193070</v>
      </c>
      <c r="D421" s="12" t="s">
        <v>19</v>
      </c>
      <c r="E421" s="11">
        <f>E422</f>
        <v>1678798</v>
      </c>
      <c r="F421" s="11">
        <f>F422</f>
        <v>1680555</v>
      </c>
      <c r="G421" s="11">
        <f>G422</f>
        <v>1680555</v>
      </c>
      <c r="H421" s="2"/>
    </row>
    <row r="422" spans="1:8" ht="26.4" outlineLevel="4" x14ac:dyDescent="0.3">
      <c r="A422" s="22" t="s">
        <v>20</v>
      </c>
      <c r="B422" s="12" t="s">
        <v>102</v>
      </c>
      <c r="C422" s="12">
        <v>1500193070</v>
      </c>
      <c r="D422" s="12" t="s">
        <v>21</v>
      </c>
      <c r="E422" s="11">
        <v>1678798</v>
      </c>
      <c r="F422" s="11">
        <v>1680555</v>
      </c>
      <c r="G422" s="11">
        <v>1680555</v>
      </c>
      <c r="H422" s="2"/>
    </row>
    <row r="423" spans="1:8" outlineLevel="4" x14ac:dyDescent="0.3">
      <c r="A423" s="22" t="s">
        <v>24</v>
      </c>
      <c r="B423" s="12" t="s">
        <v>102</v>
      </c>
      <c r="C423" s="12">
        <v>1500193070</v>
      </c>
      <c r="D423" s="12" t="s">
        <v>25</v>
      </c>
      <c r="E423" s="11">
        <f>E424</f>
        <v>0</v>
      </c>
      <c r="F423" s="11">
        <f>F424</f>
        <v>0</v>
      </c>
      <c r="G423" s="11">
        <f>G424</f>
        <v>0</v>
      </c>
      <c r="H423" s="2"/>
    </row>
    <row r="424" spans="1:8" outlineLevel="4" x14ac:dyDescent="0.3">
      <c r="A424" s="22" t="s">
        <v>26</v>
      </c>
      <c r="B424" s="12" t="s">
        <v>102</v>
      </c>
      <c r="C424" s="12">
        <v>1500193070</v>
      </c>
      <c r="D424" s="12" t="s">
        <v>27</v>
      </c>
      <c r="E424" s="11">
        <v>0</v>
      </c>
      <c r="F424" s="11">
        <v>0</v>
      </c>
      <c r="G424" s="11">
        <v>0</v>
      </c>
      <c r="H424" s="2"/>
    </row>
    <row r="425" spans="1:8" ht="22.2" customHeight="1" outlineLevel="2" x14ac:dyDescent="0.3">
      <c r="A425" s="22" t="s">
        <v>104</v>
      </c>
      <c r="B425" s="12" t="s">
        <v>105</v>
      </c>
      <c r="C425" s="12" t="s">
        <v>1</v>
      </c>
      <c r="D425" s="12" t="s">
        <v>2</v>
      </c>
      <c r="E425" s="11">
        <f>E426</f>
        <v>378871703.38</v>
      </c>
      <c r="F425" s="11">
        <f t="shared" ref="F425:G425" si="104">F426</f>
        <v>184008346.99000001</v>
      </c>
      <c r="G425" s="11">
        <f t="shared" si="104"/>
        <v>189684623.19999999</v>
      </c>
      <c r="H425" s="2"/>
    </row>
    <row r="426" spans="1:8" ht="26.4" outlineLevel="3" x14ac:dyDescent="0.3">
      <c r="A426" s="22" t="s">
        <v>210</v>
      </c>
      <c r="B426" s="12" t="s">
        <v>105</v>
      </c>
      <c r="C426" s="12">
        <v>1500000000</v>
      </c>
      <c r="D426" s="12" t="s">
        <v>2</v>
      </c>
      <c r="E426" s="11">
        <f>E427+E456+E463+E467+E471</f>
        <v>378871703.38</v>
      </c>
      <c r="F426" s="11">
        <f t="shared" ref="F426:G426" si="105">F427+F456+F463+F467+F471</f>
        <v>184008346.99000001</v>
      </c>
      <c r="G426" s="11">
        <f t="shared" si="105"/>
        <v>189684623.19999999</v>
      </c>
      <c r="H426" s="2"/>
    </row>
    <row r="427" spans="1:8" ht="37.200000000000003" customHeight="1" outlineLevel="3" x14ac:dyDescent="0.3">
      <c r="A427" s="38" t="s">
        <v>219</v>
      </c>
      <c r="B427" s="12" t="s">
        <v>105</v>
      </c>
      <c r="C427" s="12">
        <v>1500200000</v>
      </c>
      <c r="D427" s="12" t="s">
        <v>2</v>
      </c>
      <c r="E427" s="11">
        <f>E428+E435+E442+E447+E450+E453</f>
        <v>178583193</v>
      </c>
      <c r="F427" s="11">
        <f t="shared" ref="F427:G427" si="106">F428+F435+F442+F447+F450+F453</f>
        <v>182494859</v>
      </c>
      <c r="G427" s="11">
        <f t="shared" si="106"/>
        <v>188199797.38</v>
      </c>
      <c r="H427" s="2"/>
    </row>
    <row r="428" spans="1:8" ht="26.4" outlineLevel="3" x14ac:dyDescent="0.3">
      <c r="A428" s="38" t="s">
        <v>211</v>
      </c>
      <c r="B428" s="39" t="s">
        <v>105</v>
      </c>
      <c r="C428" s="39">
        <v>1500221990</v>
      </c>
      <c r="D428" s="12" t="s">
        <v>2</v>
      </c>
      <c r="E428" s="11">
        <f>E429+E431+E433</f>
        <v>44341800</v>
      </c>
      <c r="F428" s="11">
        <f>F429+F431+F433</f>
        <v>41808828</v>
      </c>
      <c r="G428" s="11">
        <f>G429+G431+G433</f>
        <v>40654732.379999995</v>
      </c>
      <c r="H428" s="2"/>
    </row>
    <row r="429" spans="1:8" ht="52.8" outlineLevel="3" x14ac:dyDescent="0.3">
      <c r="A429" s="22" t="s">
        <v>12</v>
      </c>
      <c r="B429" s="12" t="s">
        <v>105</v>
      </c>
      <c r="C429" s="12">
        <v>1500221990</v>
      </c>
      <c r="D429" s="12" t="s">
        <v>13</v>
      </c>
      <c r="E429" s="11">
        <f>E430</f>
        <v>31579510</v>
      </c>
      <c r="F429" s="11">
        <f>F430</f>
        <v>29775568</v>
      </c>
      <c r="G429" s="11">
        <f>G430</f>
        <v>28621472.379999999</v>
      </c>
      <c r="H429" s="2"/>
    </row>
    <row r="430" spans="1:8" outlineLevel="3" x14ac:dyDescent="0.3">
      <c r="A430" s="22" t="s">
        <v>54</v>
      </c>
      <c r="B430" s="12" t="s">
        <v>105</v>
      </c>
      <c r="C430" s="12">
        <v>1500221990</v>
      </c>
      <c r="D430" s="12" t="s">
        <v>55</v>
      </c>
      <c r="E430" s="11">
        <v>31579510</v>
      </c>
      <c r="F430" s="11">
        <v>29775568</v>
      </c>
      <c r="G430" s="11">
        <v>28621472.379999999</v>
      </c>
      <c r="H430" s="2"/>
    </row>
    <row r="431" spans="1:8" ht="26.4" outlineLevel="3" x14ac:dyDescent="0.3">
      <c r="A431" s="22" t="s">
        <v>18</v>
      </c>
      <c r="B431" s="12" t="s">
        <v>105</v>
      </c>
      <c r="C431" s="12">
        <v>1500221990</v>
      </c>
      <c r="D431" s="12" t="s">
        <v>19</v>
      </c>
      <c r="E431" s="11">
        <f>E432</f>
        <v>12500000</v>
      </c>
      <c r="F431" s="11">
        <f>F432</f>
        <v>11785953</v>
      </c>
      <c r="G431" s="11">
        <f>G432</f>
        <v>11785953</v>
      </c>
      <c r="H431" s="2"/>
    </row>
    <row r="432" spans="1:8" ht="26.4" outlineLevel="3" x14ac:dyDescent="0.3">
      <c r="A432" s="22" t="s">
        <v>20</v>
      </c>
      <c r="B432" s="12" t="s">
        <v>105</v>
      </c>
      <c r="C432" s="12">
        <v>1500221990</v>
      </c>
      <c r="D432" s="12" t="s">
        <v>21</v>
      </c>
      <c r="E432" s="11">
        <v>12500000</v>
      </c>
      <c r="F432" s="11">
        <v>11785953</v>
      </c>
      <c r="G432" s="11">
        <v>11785953</v>
      </c>
      <c r="H432" s="2"/>
    </row>
    <row r="433" spans="1:8" outlineLevel="3" x14ac:dyDescent="0.3">
      <c r="A433" s="22" t="s">
        <v>24</v>
      </c>
      <c r="B433" s="12" t="s">
        <v>105</v>
      </c>
      <c r="C433" s="12">
        <v>1500221990</v>
      </c>
      <c r="D433" s="12" t="s">
        <v>25</v>
      </c>
      <c r="E433" s="11">
        <f>E434</f>
        <v>262290</v>
      </c>
      <c r="F433" s="11">
        <f>F434</f>
        <v>247307</v>
      </c>
      <c r="G433" s="11">
        <f>G434</f>
        <v>247307</v>
      </c>
      <c r="H433" s="2"/>
    </row>
    <row r="434" spans="1:8" outlineLevel="3" x14ac:dyDescent="0.3">
      <c r="A434" s="22" t="s">
        <v>26</v>
      </c>
      <c r="B434" s="12" t="s">
        <v>105</v>
      </c>
      <c r="C434" s="12">
        <v>1500221990</v>
      </c>
      <c r="D434" s="12" t="s">
        <v>27</v>
      </c>
      <c r="E434" s="11">
        <v>262290</v>
      </c>
      <c r="F434" s="11">
        <v>247307</v>
      </c>
      <c r="G434" s="11">
        <v>247307</v>
      </c>
      <c r="H434" s="2"/>
    </row>
    <row r="435" spans="1:8" ht="60" customHeight="1" outlineLevel="3" x14ac:dyDescent="0.3">
      <c r="A435" s="38" t="s">
        <v>220</v>
      </c>
      <c r="B435" s="39" t="s">
        <v>105</v>
      </c>
      <c r="C435" s="39">
        <v>1500293060</v>
      </c>
      <c r="D435" s="12" t="s">
        <v>2</v>
      </c>
      <c r="E435" s="11">
        <f>E436+E438+E440</f>
        <v>110284443</v>
      </c>
      <c r="F435" s="11">
        <f>F436+F438+F440</f>
        <v>116748517</v>
      </c>
      <c r="G435" s="11">
        <f>G436+G438+G440</f>
        <v>123607551</v>
      </c>
      <c r="H435" s="2"/>
    </row>
    <row r="436" spans="1:8" ht="52.8" outlineLevel="3" x14ac:dyDescent="0.3">
      <c r="A436" s="22" t="s">
        <v>12</v>
      </c>
      <c r="B436" s="12" t="s">
        <v>105</v>
      </c>
      <c r="C436" s="12">
        <v>1500293060</v>
      </c>
      <c r="D436" s="12" t="s">
        <v>13</v>
      </c>
      <c r="E436" s="11">
        <f>E437</f>
        <v>103925671</v>
      </c>
      <c r="F436" s="11">
        <f>F437</f>
        <v>110387621</v>
      </c>
      <c r="G436" s="11">
        <f>G437</f>
        <v>117246655</v>
      </c>
      <c r="H436" s="2"/>
    </row>
    <row r="437" spans="1:8" outlineLevel="3" x14ac:dyDescent="0.3">
      <c r="A437" s="22" t="s">
        <v>54</v>
      </c>
      <c r="B437" s="12" t="s">
        <v>105</v>
      </c>
      <c r="C437" s="12">
        <v>1500293060</v>
      </c>
      <c r="D437" s="12" t="s">
        <v>55</v>
      </c>
      <c r="E437" s="11">
        <v>103925671</v>
      </c>
      <c r="F437" s="11">
        <v>110387621</v>
      </c>
      <c r="G437" s="11">
        <v>117246655</v>
      </c>
      <c r="H437" s="2"/>
    </row>
    <row r="438" spans="1:8" ht="26.4" outlineLevel="3" x14ac:dyDescent="0.3">
      <c r="A438" s="22" t="s">
        <v>18</v>
      </c>
      <c r="B438" s="12" t="s">
        <v>105</v>
      </c>
      <c r="C438" s="12">
        <v>1500293060</v>
      </c>
      <c r="D438" s="12" t="s">
        <v>19</v>
      </c>
      <c r="E438" s="11">
        <f>E439</f>
        <v>6358772</v>
      </c>
      <c r="F438" s="11">
        <f>F439</f>
        <v>6360896</v>
      </c>
      <c r="G438" s="11">
        <f>G439</f>
        <v>6360896</v>
      </c>
      <c r="H438" s="2"/>
    </row>
    <row r="439" spans="1:8" ht="26.4" outlineLevel="3" x14ac:dyDescent="0.3">
      <c r="A439" s="22" t="s">
        <v>20</v>
      </c>
      <c r="B439" s="12" t="s">
        <v>105</v>
      </c>
      <c r="C439" s="12">
        <v>1500293060</v>
      </c>
      <c r="D439" s="12" t="s">
        <v>21</v>
      </c>
      <c r="E439" s="11">
        <v>6358772</v>
      </c>
      <c r="F439" s="11">
        <v>6360896</v>
      </c>
      <c r="G439" s="11">
        <v>6360896</v>
      </c>
      <c r="H439" s="2"/>
    </row>
    <row r="440" spans="1:8" outlineLevel="3" x14ac:dyDescent="0.3">
      <c r="A440" s="22" t="s">
        <v>24</v>
      </c>
      <c r="B440" s="12" t="s">
        <v>105</v>
      </c>
      <c r="C440" s="12">
        <v>1500293060</v>
      </c>
      <c r="D440" s="12" t="s">
        <v>25</v>
      </c>
      <c r="E440" s="11">
        <f>E441</f>
        <v>0</v>
      </c>
      <c r="F440" s="11">
        <f>F441</f>
        <v>0</v>
      </c>
      <c r="G440" s="11">
        <f>G441</f>
        <v>0</v>
      </c>
      <c r="H440" s="2"/>
    </row>
    <row r="441" spans="1:8" outlineLevel="3" x14ac:dyDescent="0.3">
      <c r="A441" s="22" t="s">
        <v>26</v>
      </c>
      <c r="B441" s="12" t="s">
        <v>105</v>
      </c>
      <c r="C441" s="12">
        <v>1500293060</v>
      </c>
      <c r="D441" s="12" t="s">
        <v>27</v>
      </c>
      <c r="E441" s="11">
        <v>0</v>
      </c>
      <c r="F441" s="11">
        <v>0</v>
      </c>
      <c r="G441" s="11">
        <v>0</v>
      </c>
      <c r="H441" s="2"/>
    </row>
    <row r="442" spans="1:8" ht="26.4" outlineLevel="3" x14ac:dyDescent="0.3">
      <c r="A442" s="38" t="s">
        <v>111</v>
      </c>
      <c r="B442" s="39" t="s">
        <v>105</v>
      </c>
      <c r="C442" s="39">
        <v>1500220080</v>
      </c>
      <c r="D442" s="12" t="s">
        <v>2</v>
      </c>
      <c r="E442" s="11">
        <f>E443+E445</f>
        <v>340250</v>
      </c>
      <c r="F442" s="11">
        <f>F443+F445</f>
        <v>320814</v>
      </c>
      <c r="G442" s="11">
        <f>G443+G445</f>
        <v>320814</v>
      </c>
      <c r="H442" s="2"/>
    </row>
    <row r="443" spans="1:8" ht="52.8" outlineLevel="3" x14ac:dyDescent="0.3">
      <c r="A443" s="22" t="s">
        <v>12</v>
      </c>
      <c r="B443" s="12" t="s">
        <v>105</v>
      </c>
      <c r="C443" s="12">
        <v>1500220080</v>
      </c>
      <c r="D443" s="12" t="s">
        <v>13</v>
      </c>
      <c r="E443" s="11">
        <f>E444</f>
        <v>193590</v>
      </c>
      <c r="F443" s="11">
        <f>F444</f>
        <v>182532</v>
      </c>
      <c r="G443" s="11">
        <f>G444</f>
        <v>182532</v>
      </c>
      <c r="H443" s="2"/>
    </row>
    <row r="444" spans="1:8" outlineLevel="3" x14ac:dyDescent="0.3">
      <c r="A444" s="22" t="s">
        <v>54</v>
      </c>
      <c r="B444" s="12" t="s">
        <v>105</v>
      </c>
      <c r="C444" s="12">
        <v>1500220080</v>
      </c>
      <c r="D444" s="12" t="s">
        <v>55</v>
      </c>
      <c r="E444" s="11">
        <v>193590</v>
      </c>
      <c r="F444" s="11">
        <v>182532</v>
      </c>
      <c r="G444" s="11">
        <v>182532</v>
      </c>
      <c r="H444" s="2"/>
    </row>
    <row r="445" spans="1:8" ht="26.4" outlineLevel="3" x14ac:dyDescent="0.3">
      <c r="A445" s="22" t="s">
        <v>18</v>
      </c>
      <c r="B445" s="12" t="s">
        <v>105</v>
      </c>
      <c r="C445" s="12">
        <v>1500220080</v>
      </c>
      <c r="D445" s="12" t="s">
        <v>19</v>
      </c>
      <c r="E445" s="11">
        <f>E446</f>
        <v>146660</v>
      </c>
      <c r="F445" s="11">
        <f>F446</f>
        <v>138282</v>
      </c>
      <c r="G445" s="11">
        <f>G446</f>
        <v>138282</v>
      </c>
      <c r="H445" s="2"/>
    </row>
    <row r="446" spans="1:8" ht="26.4" outlineLevel="3" x14ac:dyDescent="0.3">
      <c r="A446" s="22" t="s">
        <v>20</v>
      </c>
      <c r="B446" s="12" t="s">
        <v>105</v>
      </c>
      <c r="C446" s="12">
        <v>1500220080</v>
      </c>
      <c r="D446" s="12" t="s">
        <v>21</v>
      </c>
      <c r="E446" s="11">
        <v>146660</v>
      </c>
      <c r="F446" s="11">
        <v>138282</v>
      </c>
      <c r="G446" s="11">
        <v>138282</v>
      </c>
      <c r="H446" s="2"/>
    </row>
    <row r="447" spans="1:8" ht="61.8" customHeight="1" outlineLevel="3" x14ac:dyDescent="0.3">
      <c r="A447" s="38" t="s">
        <v>212</v>
      </c>
      <c r="B447" s="39" t="s">
        <v>105</v>
      </c>
      <c r="C447" s="39">
        <v>1500253030</v>
      </c>
      <c r="D447" s="12" t="s">
        <v>2</v>
      </c>
      <c r="E447" s="11">
        <f t="shared" ref="E447:G448" si="107">E448</f>
        <v>14601600</v>
      </c>
      <c r="F447" s="11">
        <f t="shared" si="107"/>
        <v>14601600</v>
      </c>
      <c r="G447" s="11">
        <f t="shared" si="107"/>
        <v>14601600</v>
      </c>
      <c r="H447" s="2"/>
    </row>
    <row r="448" spans="1:8" ht="52.8" outlineLevel="3" x14ac:dyDescent="0.3">
      <c r="A448" s="22" t="s">
        <v>12</v>
      </c>
      <c r="B448" s="12" t="s">
        <v>105</v>
      </c>
      <c r="C448" s="12">
        <v>1500253030</v>
      </c>
      <c r="D448" s="12" t="s">
        <v>13</v>
      </c>
      <c r="E448" s="11">
        <f t="shared" si="107"/>
        <v>14601600</v>
      </c>
      <c r="F448" s="11">
        <f t="shared" si="107"/>
        <v>14601600</v>
      </c>
      <c r="G448" s="11">
        <f t="shared" si="107"/>
        <v>14601600</v>
      </c>
      <c r="H448" s="2"/>
    </row>
    <row r="449" spans="1:8" outlineLevel="3" x14ac:dyDescent="0.3">
      <c r="A449" s="22" t="s">
        <v>54</v>
      </c>
      <c r="B449" s="12" t="s">
        <v>105</v>
      </c>
      <c r="C449" s="12">
        <v>1500253030</v>
      </c>
      <c r="D449" s="12" t="s">
        <v>55</v>
      </c>
      <c r="E449" s="11">
        <v>14601600</v>
      </c>
      <c r="F449" s="11">
        <v>14601600</v>
      </c>
      <c r="G449" s="11">
        <v>14601600</v>
      </c>
      <c r="H449" s="2"/>
    </row>
    <row r="450" spans="1:8" ht="66" outlineLevel="3" x14ac:dyDescent="0.3">
      <c r="A450" s="22" t="s">
        <v>112</v>
      </c>
      <c r="B450" s="12" t="s">
        <v>105</v>
      </c>
      <c r="C450" s="12">
        <v>1500293150</v>
      </c>
      <c r="D450" s="12" t="s">
        <v>2</v>
      </c>
      <c r="E450" s="11">
        <f t="shared" ref="E450:G451" si="108">E451</f>
        <v>2886600</v>
      </c>
      <c r="F450" s="11">
        <f t="shared" si="108"/>
        <v>2886600</v>
      </c>
      <c r="G450" s="11">
        <f t="shared" si="108"/>
        <v>2886600</v>
      </c>
      <c r="H450" s="2"/>
    </row>
    <row r="451" spans="1:8" ht="26.4" outlineLevel="3" x14ac:dyDescent="0.3">
      <c r="A451" s="22" t="s">
        <v>18</v>
      </c>
      <c r="B451" s="12" t="s">
        <v>105</v>
      </c>
      <c r="C451" s="12">
        <v>1500293150</v>
      </c>
      <c r="D451" s="12" t="s">
        <v>19</v>
      </c>
      <c r="E451" s="11">
        <f t="shared" si="108"/>
        <v>2886600</v>
      </c>
      <c r="F451" s="11">
        <f t="shared" si="108"/>
        <v>2886600</v>
      </c>
      <c r="G451" s="11">
        <f t="shared" si="108"/>
        <v>2886600</v>
      </c>
      <c r="H451" s="2"/>
    </row>
    <row r="452" spans="1:8" ht="26.4" outlineLevel="3" x14ac:dyDescent="0.3">
      <c r="A452" s="22" t="s">
        <v>20</v>
      </c>
      <c r="B452" s="12" t="s">
        <v>105</v>
      </c>
      <c r="C452" s="12">
        <v>1500293150</v>
      </c>
      <c r="D452" s="12" t="s">
        <v>21</v>
      </c>
      <c r="E452" s="11">
        <v>2886600</v>
      </c>
      <c r="F452" s="11">
        <v>2886600</v>
      </c>
      <c r="G452" s="11">
        <v>2886600</v>
      </c>
      <c r="H452" s="2"/>
    </row>
    <row r="453" spans="1:8" ht="92.4" outlineLevel="3" x14ac:dyDescent="0.3">
      <c r="A453" s="22" t="s">
        <v>113</v>
      </c>
      <c r="B453" s="12" t="s">
        <v>105</v>
      </c>
      <c r="C453" s="12" t="s">
        <v>417</v>
      </c>
      <c r="D453" s="12" t="s">
        <v>2</v>
      </c>
      <c r="E453" s="11">
        <f t="shared" ref="E453:G454" si="109">E454</f>
        <v>6128500</v>
      </c>
      <c r="F453" s="11">
        <f t="shared" si="109"/>
        <v>6128500</v>
      </c>
      <c r="G453" s="11">
        <f t="shared" si="109"/>
        <v>6128500</v>
      </c>
      <c r="H453" s="2"/>
    </row>
    <row r="454" spans="1:8" ht="26.4" outlineLevel="3" x14ac:dyDescent="0.3">
      <c r="A454" s="22" t="s">
        <v>18</v>
      </c>
      <c r="B454" s="12" t="s">
        <v>105</v>
      </c>
      <c r="C454" s="12" t="s">
        <v>417</v>
      </c>
      <c r="D454" s="12" t="s">
        <v>19</v>
      </c>
      <c r="E454" s="11">
        <f t="shared" si="109"/>
        <v>6128500</v>
      </c>
      <c r="F454" s="11">
        <f t="shared" si="109"/>
        <v>6128500</v>
      </c>
      <c r="G454" s="11">
        <f t="shared" si="109"/>
        <v>6128500</v>
      </c>
      <c r="H454" s="2"/>
    </row>
    <row r="455" spans="1:8" ht="26.4" outlineLevel="3" x14ac:dyDescent="0.3">
      <c r="A455" s="22" t="s">
        <v>20</v>
      </c>
      <c r="B455" s="12" t="s">
        <v>105</v>
      </c>
      <c r="C455" s="12" t="s">
        <v>417</v>
      </c>
      <c r="D455" s="12" t="s">
        <v>21</v>
      </c>
      <c r="E455" s="11">
        <v>6128500</v>
      </c>
      <c r="F455" s="11">
        <v>6128500</v>
      </c>
      <c r="G455" s="11">
        <v>6128500</v>
      </c>
      <c r="H455" s="2"/>
    </row>
    <row r="456" spans="1:8" ht="26.4" outlineLevel="3" x14ac:dyDescent="0.3">
      <c r="A456" s="22" t="s">
        <v>221</v>
      </c>
      <c r="B456" s="12" t="s">
        <v>105</v>
      </c>
      <c r="C456" s="12">
        <v>1500300000</v>
      </c>
      <c r="D456" s="12" t="s">
        <v>2</v>
      </c>
      <c r="E456" s="11">
        <f>E457+E460</f>
        <v>194402360.38</v>
      </c>
      <c r="F456" s="11">
        <f t="shared" ref="F456:G456" si="110">F457+F460</f>
        <v>0</v>
      </c>
      <c r="G456" s="11">
        <f t="shared" si="110"/>
        <v>0</v>
      </c>
      <c r="H456" s="2"/>
    </row>
    <row r="457" spans="1:8" ht="26.4" outlineLevel="4" x14ac:dyDescent="0.3">
      <c r="A457" s="22" t="s">
        <v>223</v>
      </c>
      <c r="B457" s="12" t="s">
        <v>105</v>
      </c>
      <c r="C457" s="12" t="s">
        <v>222</v>
      </c>
      <c r="D457" s="12" t="s">
        <v>2</v>
      </c>
      <c r="E457" s="11">
        <f>E458</f>
        <v>1555218.88</v>
      </c>
      <c r="F457" s="11">
        <f t="shared" ref="F457:G457" si="111">F458</f>
        <v>0</v>
      </c>
      <c r="G457" s="11">
        <f t="shared" si="111"/>
        <v>0</v>
      </c>
      <c r="H457" s="2"/>
    </row>
    <row r="458" spans="1:8" ht="26.4" outlineLevel="6" x14ac:dyDescent="0.3">
      <c r="A458" s="22" t="s">
        <v>81</v>
      </c>
      <c r="B458" s="12" t="s">
        <v>105</v>
      </c>
      <c r="C458" s="12" t="s">
        <v>222</v>
      </c>
      <c r="D458" s="12" t="s">
        <v>82</v>
      </c>
      <c r="E458" s="11">
        <f>E459</f>
        <v>1555218.88</v>
      </c>
      <c r="F458" s="11">
        <f>F459</f>
        <v>0</v>
      </c>
      <c r="G458" s="11">
        <f>G459</f>
        <v>0</v>
      </c>
      <c r="H458" s="2"/>
    </row>
    <row r="459" spans="1:8" outlineLevel="7" x14ac:dyDescent="0.3">
      <c r="A459" s="22" t="s">
        <v>83</v>
      </c>
      <c r="B459" s="12" t="s">
        <v>105</v>
      </c>
      <c r="C459" s="12" t="s">
        <v>222</v>
      </c>
      <c r="D459" s="12" t="s">
        <v>84</v>
      </c>
      <c r="E459" s="11">
        <v>1555218.88</v>
      </c>
      <c r="F459" s="11">
        <v>0</v>
      </c>
      <c r="G459" s="11">
        <v>0</v>
      </c>
      <c r="H459" s="2"/>
    </row>
    <row r="460" spans="1:8" ht="79.2" outlineLevel="5" x14ac:dyDescent="0.3">
      <c r="A460" s="22" t="s">
        <v>106</v>
      </c>
      <c r="B460" s="12" t="s">
        <v>105</v>
      </c>
      <c r="C460" s="12">
        <v>1500392040</v>
      </c>
      <c r="D460" s="12" t="s">
        <v>2</v>
      </c>
      <c r="E460" s="11">
        <f t="shared" ref="E460:G461" si="112">E461</f>
        <v>192847141.5</v>
      </c>
      <c r="F460" s="11">
        <f t="shared" si="112"/>
        <v>0</v>
      </c>
      <c r="G460" s="11">
        <f t="shared" si="112"/>
        <v>0</v>
      </c>
      <c r="H460" s="2"/>
    </row>
    <row r="461" spans="1:8" ht="34.200000000000003" customHeight="1" outlineLevel="6" x14ac:dyDescent="0.3">
      <c r="A461" s="22" t="s">
        <v>81</v>
      </c>
      <c r="B461" s="12" t="s">
        <v>105</v>
      </c>
      <c r="C461" s="12">
        <v>1500392040</v>
      </c>
      <c r="D461" s="12" t="s">
        <v>82</v>
      </c>
      <c r="E461" s="11">
        <f t="shared" si="112"/>
        <v>192847141.5</v>
      </c>
      <c r="F461" s="11">
        <f t="shared" si="112"/>
        <v>0</v>
      </c>
      <c r="G461" s="11">
        <f t="shared" si="112"/>
        <v>0</v>
      </c>
      <c r="H461" s="2"/>
    </row>
    <row r="462" spans="1:8" outlineLevel="7" x14ac:dyDescent="0.3">
      <c r="A462" s="22" t="s">
        <v>83</v>
      </c>
      <c r="B462" s="12" t="s">
        <v>105</v>
      </c>
      <c r="C462" s="12">
        <v>1500392040</v>
      </c>
      <c r="D462" s="12" t="s">
        <v>84</v>
      </c>
      <c r="E462" s="11">
        <v>192847141.5</v>
      </c>
      <c r="F462" s="11">
        <v>0</v>
      </c>
      <c r="G462" s="11">
        <v>0</v>
      </c>
      <c r="H462" s="2"/>
    </row>
    <row r="463" spans="1:8" ht="42" customHeight="1" outlineLevel="7" x14ac:dyDescent="0.3">
      <c r="A463" s="22" t="s">
        <v>232</v>
      </c>
      <c r="B463" s="12" t="s">
        <v>105</v>
      </c>
      <c r="C463" s="12" t="s">
        <v>332</v>
      </c>
      <c r="D463" s="12" t="s">
        <v>2</v>
      </c>
      <c r="E463" s="11">
        <f>E464</f>
        <v>2518000</v>
      </c>
      <c r="F463" s="11">
        <f t="shared" ref="F463:G463" si="113">F464</f>
        <v>1513487.99</v>
      </c>
      <c r="G463" s="11">
        <f t="shared" si="113"/>
        <v>1484825.82</v>
      </c>
      <c r="H463" s="2"/>
    </row>
    <row r="464" spans="1:8" ht="56.4" customHeight="1" outlineLevel="7" x14ac:dyDescent="0.3">
      <c r="A464" s="22" t="s">
        <v>224</v>
      </c>
      <c r="B464" s="12" t="s">
        <v>105</v>
      </c>
      <c r="C464" s="12" t="s">
        <v>333</v>
      </c>
      <c r="D464" s="12" t="s">
        <v>2</v>
      </c>
      <c r="E464" s="11">
        <f>E465</f>
        <v>2518000</v>
      </c>
      <c r="F464" s="11">
        <f t="shared" ref="F464:G464" si="114">F465</f>
        <v>1513487.99</v>
      </c>
      <c r="G464" s="11">
        <f t="shared" si="114"/>
        <v>1484825.82</v>
      </c>
      <c r="H464" s="2"/>
    </row>
    <row r="465" spans="1:8" ht="26.4" outlineLevel="7" x14ac:dyDescent="0.3">
      <c r="A465" s="22" t="s">
        <v>18</v>
      </c>
      <c r="B465" s="12" t="s">
        <v>105</v>
      </c>
      <c r="C465" s="12" t="s">
        <v>213</v>
      </c>
      <c r="D465" s="12" t="s">
        <v>19</v>
      </c>
      <c r="E465" s="11">
        <f>E466</f>
        <v>2518000</v>
      </c>
      <c r="F465" s="11">
        <f>F466</f>
        <v>1513487.99</v>
      </c>
      <c r="G465" s="11">
        <f>G466</f>
        <v>1484825.82</v>
      </c>
      <c r="H465" s="2"/>
    </row>
    <row r="466" spans="1:8" ht="26.4" outlineLevel="7" x14ac:dyDescent="0.3">
      <c r="A466" s="22" t="s">
        <v>20</v>
      </c>
      <c r="B466" s="12" t="s">
        <v>105</v>
      </c>
      <c r="C466" s="12" t="s">
        <v>213</v>
      </c>
      <c r="D466" s="12" t="s">
        <v>21</v>
      </c>
      <c r="E466" s="11">
        <v>2518000</v>
      </c>
      <c r="F466" s="11">
        <v>1513487.99</v>
      </c>
      <c r="G466" s="11">
        <v>1484825.82</v>
      </c>
      <c r="H466" s="2"/>
    </row>
    <row r="467" spans="1:8" ht="36" customHeight="1" outlineLevel="7" x14ac:dyDescent="0.3">
      <c r="A467" s="22" t="s">
        <v>225</v>
      </c>
      <c r="B467" s="12" t="s">
        <v>105</v>
      </c>
      <c r="C467" s="12">
        <v>1500400000</v>
      </c>
      <c r="D467" s="12" t="s">
        <v>2</v>
      </c>
      <c r="E467" s="11">
        <f>E468</f>
        <v>3069280</v>
      </c>
      <c r="F467" s="11">
        <f t="shared" ref="F467:G467" si="115">F468</f>
        <v>0</v>
      </c>
      <c r="G467" s="11">
        <f t="shared" si="115"/>
        <v>0</v>
      </c>
      <c r="H467" s="2"/>
    </row>
    <row r="468" spans="1:8" ht="33" customHeight="1" outlineLevel="7" x14ac:dyDescent="0.3">
      <c r="A468" s="22" t="s">
        <v>215</v>
      </c>
      <c r="B468" s="12" t="s">
        <v>105</v>
      </c>
      <c r="C468" s="12">
        <v>1500400243</v>
      </c>
      <c r="D468" s="12" t="s">
        <v>2</v>
      </c>
      <c r="E468" s="11">
        <f>E469</f>
        <v>3069280</v>
      </c>
      <c r="F468" s="11">
        <f t="shared" ref="F468:G468" si="116">F469</f>
        <v>0</v>
      </c>
      <c r="G468" s="11">
        <f t="shared" si="116"/>
        <v>0</v>
      </c>
      <c r="H468" s="2"/>
    </row>
    <row r="469" spans="1:8" ht="26.4" outlineLevel="7" x14ac:dyDescent="0.3">
      <c r="A469" s="22" t="s">
        <v>18</v>
      </c>
      <c r="B469" s="12" t="s">
        <v>105</v>
      </c>
      <c r="C469" s="12">
        <v>1500400243</v>
      </c>
      <c r="D469" s="12" t="s">
        <v>19</v>
      </c>
      <c r="E469" s="11">
        <f>E470</f>
        <v>3069280</v>
      </c>
      <c r="F469" s="11">
        <f>F470</f>
        <v>0</v>
      </c>
      <c r="G469" s="11">
        <f>G470</f>
        <v>0</v>
      </c>
      <c r="H469" s="2"/>
    </row>
    <row r="470" spans="1:8" ht="26.4" outlineLevel="7" x14ac:dyDescent="0.3">
      <c r="A470" s="22" t="s">
        <v>20</v>
      </c>
      <c r="B470" s="12" t="s">
        <v>105</v>
      </c>
      <c r="C470" s="12">
        <v>1500400243</v>
      </c>
      <c r="D470" s="12" t="s">
        <v>21</v>
      </c>
      <c r="E470" s="11">
        <v>3069280</v>
      </c>
      <c r="F470" s="11">
        <v>0</v>
      </c>
      <c r="G470" s="11">
        <v>0</v>
      </c>
      <c r="H470" s="2"/>
    </row>
    <row r="471" spans="1:8" ht="39.6" outlineLevel="3" x14ac:dyDescent="0.3">
      <c r="A471" s="22" t="s">
        <v>214</v>
      </c>
      <c r="B471" s="12" t="s">
        <v>105</v>
      </c>
      <c r="C471" s="12">
        <v>1500500000</v>
      </c>
      <c r="D471" s="12" t="s">
        <v>2</v>
      </c>
      <c r="E471" s="11">
        <f>E472</f>
        <v>298870</v>
      </c>
      <c r="F471" s="11">
        <f t="shared" ref="F471:G471" si="117">F472</f>
        <v>0</v>
      </c>
      <c r="G471" s="11">
        <f t="shared" si="117"/>
        <v>0</v>
      </c>
      <c r="H471" s="2"/>
    </row>
    <row r="472" spans="1:8" ht="53.4" customHeight="1" outlineLevel="3" x14ac:dyDescent="0.3">
      <c r="A472" s="22" t="s">
        <v>226</v>
      </c>
      <c r="B472" s="12" t="s">
        <v>105</v>
      </c>
      <c r="C472" s="12">
        <v>1500500320</v>
      </c>
      <c r="D472" s="12" t="s">
        <v>2</v>
      </c>
      <c r="E472" s="11">
        <f>E473+E475+E477</f>
        <v>298870</v>
      </c>
      <c r="F472" s="11">
        <f t="shared" ref="F472:G472" si="118">F473+F475+F477</f>
        <v>0</v>
      </c>
      <c r="G472" s="11">
        <f t="shared" si="118"/>
        <v>0</v>
      </c>
      <c r="H472" s="2"/>
    </row>
    <row r="473" spans="1:8" ht="24" customHeight="1" outlineLevel="6" x14ac:dyDescent="0.3">
      <c r="A473" s="22" t="s">
        <v>107</v>
      </c>
      <c r="B473" s="12" t="s">
        <v>105</v>
      </c>
      <c r="C473" s="12">
        <v>1500500320</v>
      </c>
      <c r="D473" s="12" t="s">
        <v>108</v>
      </c>
      <c r="E473" s="11">
        <f>E474</f>
        <v>101710</v>
      </c>
      <c r="F473" s="11">
        <f t="shared" ref="F473:G473" si="119">F474</f>
        <v>0</v>
      </c>
      <c r="G473" s="11">
        <f t="shared" si="119"/>
        <v>0</v>
      </c>
      <c r="H473" s="2"/>
    </row>
    <row r="474" spans="1:8" ht="37.799999999999997" customHeight="1" outlineLevel="7" x14ac:dyDescent="0.3">
      <c r="A474" s="22" t="s">
        <v>109</v>
      </c>
      <c r="B474" s="12" t="s">
        <v>105</v>
      </c>
      <c r="C474" s="12">
        <v>1500500320</v>
      </c>
      <c r="D474" s="12" t="s">
        <v>110</v>
      </c>
      <c r="E474" s="11">
        <v>101710</v>
      </c>
      <c r="F474" s="11">
        <v>0</v>
      </c>
      <c r="G474" s="11">
        <v>0</v>
      </c>
      <c r="H474" s="2"/>
    </row>
    <row r="475" spans="1:8" ht="15" customHeight="1" outlineLevel="6" x14ac:dyDescent="0.3">
      <c r="A475" s="22" t="s">
        <v>12</v>
      </c>
      <c r="B475" s="12" t="s">
        <v>105</v>
      </c>
      <c r="C475" s="12">
        <v>1500500320</v>
      </c>
      <c r="D475" s="12" t="s">
        <v>13</v>
      </c>
      <c r="E475" s="11">
        <f>E476</f>
        <v>43460</v>
      </c>
      <c r="F475" s="11">
        <f t="shared" ref="F475:G475" si="120">F476</f>
        <v>0</v>
      </c>
      <c r="G475" s="11">
        <f t="shared" si="120"/>
        <v>0</v>
      </c>
      <c r="H475" s="2"/>
    </row>
    <row r="476" spans="1:8" ht="23.4" customHeight="1" outlineLevel="7" x14ac:dyDescent="0.3">
      <c r="A476" s="22" t="s">
        <v>54</v>
      </c>
      <c r="B476" s="12" t="s">
        <v>105</v>
      </c>
      <c r="C476" s="12">
        <v>1500500320</v>
      </c>
      <c r="D476" s="12" t="s">
        <v>55</v>
      </c>
      <c r="E476" s="11">
        <v>43460</v>
      </c>
      <c r="F476" s="11">
        <v>0</v>
      </c>
      <c r="G476" s="11">
        <v>0</v>
      </c>
      <c r="H476" s="2"/>
    </row>
    <row r="477" spans="1:8" ht="29.4" customHeight="1" outlineLevel="6" x14ac:dyDescent="0.3">
      <c r="A477" s="22" t="s">
        <v>18</v>
      </c>
      <c r="B477" s="12" t="s">
        <v>105</v>
      </c>
      <c r="C477" s="12">
        <v>1500500320</v>
      </c>
      <c r="D477" s="12" t="s">
        <v>19</v>
      </c>
      <c r="E477" s="11">
        <f>E478</f>
        <v>153700</v>
      </c>
      <c r="F477" s="11">
        <f t="shared" ref="F477:G477" si="121">F478</f>
        <v>0</v>
      </c>
      <c r="G477" s="11">
        <f t="shared" si="121"/>
        <v>0</v>
      </c>
      <c r="H477" s="2"/>
    </row>
    <row r="478" spans="1:8" ht="33" customHeight="1" outlineLevel="7" x14ac:dyDescent="0.3">
      <c r="A478" s="22" t="s">
        <v>20</v>
      </c>
      <c r="B478" s="12" t="s">
        <v>105</v>
      </c>
      <c r="C478" s="12">
        <v>1500500320</v>
      </c>
      <c r="D478" s="12" t="s">
        <v>21</v>
      </c>
      <c r="E478" s="11">
        <v>153700</v>
      </c>
      <c r="F478" s="11">
        <v>0</v>
      </c>
      <c r="G478" s="11">
        <v>0</v>
      </c>
      <c r="H478" s="2"/>
    </row>
    <row r="479" spans="1:8" ht="21" customHeight="1" outlineLevel="2" x14ac:dyDescent="0.3">
      <c r="A479" s="22" t="s">
        <v>114</v>
      </c>
      <c r="B479" s="12" t="s">
        <v>115</v>
      </c>
      <c r="C479" s="12" t="s">
        <v>1</v>
      </c>
      <c r="D479" s="12" t="s">
        <v>2</v>
      </c>
      <c r="E479" s="11">
        <f>E480+E496</f>
        <v>28258340</v>
      </c>
      <c r="F479" s="11">
        <f t="shared" ref="F479:G479" si="122">F480+F496</f>
        <v>27129451.07</v>
      </c>
      <c r="G479" s="11">
        <f t="shared" si="122"/>
        <v>27691495.84</v>
      </c>
      <c r="H479" s="2"/>
    </row>
    <row r="480" spans="1:8" ht="15.6" customHeight="1" outlineLevel="2" x14ac:dyDescent="0.3">
      <c r="A480" s="22" t="s">
        <v>210</v>
      </c>
      <c r="B480" s="12" t="s">
        <v>115</v>
      </c>
      <c r="C480" s="12">
        <v>1500000000</v>
      </c>
      <c r="D480" s="12" t="s">
        <v>2</v>
      </c>
      <c r="E480" s="11">
        <f>E481</f>
        <v>28258340</v>
      </c>
      <c r="F480" s="11">
        <f>F481+F492</f>
        <v>27129451.07</v>
      </c>
      <c r="G480" s="11">
        <f t="shared" ref="G480" si="123">G481</f>
        <v>26660568</v>
      </c>
      <c r="H480" s="2"/>
    </row>
    <row r="481" spans="1:8" ht="33.6" customHeight="1" outlineLevel="2" x14ac:dyDescent="0.3">
      <c r="A481" s="22" t="s">
        <v>227</v>
      </c>
      <c r="B481" s="12" t="s">
        <v>115</v>
      </c>
      <c r="C481" s="12">
        <v>1500600000</v>
      </c>
      <c r="D481" s="12" t="s">
        <v>2</v>
      </c>
      <c r="E481" s="11">
        <f>E482+E489</f>
        <v>28258340</v>
      </c>
      <c r="F481" s="11">
        <f t="shared" ref="F481:G481" si="124">F482+F489</f>
        <v>26660568</v>
      </c>
      <c r="G481" s="11">
        <f t="shared" si="124"/>
        <v>26660568</v>
      </c>
      <c r="H481" s="2"/>
    </row>
    <row r="482" spans="1:8" ht="34.200000000000003" customHeight="1" outlineLevel="2" x14ac:dyDescent="0.3">
      <c r="A482" s="22" t="s">
        <v>228</v>
      </c>
      <c r="B482" s="12" t="s">
        <v>115</v>
      </c>
      <c r="C482" s="12">
        <v>1500623990</v>
      </c>
      <c r="D482" s="12" t="s">
        <v>2</v>
      </c>
      <c r="E482" s="11">
        <f>E483+E485+E487</f>
        <v>27970340</v>
      </c>
      <c r="F482" s="11">
        <f>F483+F485+F487</f>
        <v>26372568</v>
      </c>
      <c r="G482" s="11">
        <f>G483+G485+G487</f>
        <v>26372568</v>
      </c>
      <c r="H482" s="2"/>
    </row>
    <row r="483" spans="1:8" ht="15.6" customHeight="1" outlineLevel="2" x14ac:dyDescent="0.3">
      <c r="A483" s="22" t="s">
        <v>12</v>
      </c>
      <c r="B483" s="12" t="s">
        <v>115</v>
      </c>
      <c r="C483" s="12">
        <v>1500623990</v>
      </c>
      <c r="D483" s="12" t="s">
        <v>13</v>
      </c>
      <c r="E483" s="11">
        <f>E484</f>
        <v>25504940</v>
      </c>
      <c r="F483" s="11">
        <f>F484</f>
        <v>24048001</v>
      </c>
      <c r="G483" s="11">
        <f>G484</f>
        <v>24048001</v>
      </c>
      <c r="H483" s="2"/>
    </row>
    <row r="484" spans="1:8" ht="15.6" customHeight="1" outlineLevel="2" x14ac:dyDescent="0.3">
      <c r="A484" s="22" t="s">
        <v>54</v>
      </c>
      <c r="B484" s="12" t="s">
        <v>115</v>
      </c>
      <c r="C484" s="12">
        <v>1500623990</v>
      </c>
      <c r="D484" s="12" t="s">
        <v>55</v>
      </c>
      <c r="E484" s="11">
        <v>25504940</v>
      </c>
      <c r="F484" s="11">
        <v>24048001</v>
      </c>
      <c r="G484" s="11">
        <v>24048001</v>
      </c>
      <c r="H484" s="2"/>
    </row>
    <row r="485" spans="1:8" ht="15.6" customHeight="1" outlineLevel="2" x14ac:dyDescent="0.3">
      <c r="A485" s="22" t="s">
        <v>18</v>
      </c>
      <c r="B485" s="12" t="s">
        <v>115</v>
      </c>
      <c r="C485" s="12">
        <v>1500623990</v>
      </c>
      <c r="D485" s="12" t="s">
        <v>19</v>
      </c>
      <c r="E485" s="11">
        <f>E486</f>
        <v>1946000</v>
      </c>
      <c r="F485" s="11">
        <f>F486</f>
        <v>1834837</v>
      </c>
      <c r="G485" s="11">
        <f>G486</f>
        <v>1834837</v>
      </c>
      <c r="H485" s="2"/>
    </row>
    <row r="486" spans="1:8" ht="15.6" customHeight="1" outlineLevel="2" x14ac:dyDescent="0.3">
      <c r="A486" s="22" t="s">
        <v>20</v>
      </c>
      <c r="B486" s="12" t="s">
        <v>115</v>
      </c>
      <c r="C486" s="12">
        <v>1500623990</v>
      </c>
      <c r="D486" s="12" t="s">
        <v>21</v>
      </c>
      <c r="E486" s="11">
        <v>1946000</v>
      </c>
      <c r="F486" s="11">
        <v>1834837</v>
      </c>
      <c r="G486" s="11">
        <v>1834837</v>
      </c>
      <c r="H486" s="2"/>
    </row>
    <row r="487" spans="1:8" ht="15.6" customHeight="1" outlineLevel="2" x14ac:dyDescent="0.3">
      <c r="A487" s="22" t="s">
        <v>24</v>
      </c>
      <c r="B487" s="12" t="s">
        <v>115</v>
      </c>
      <c r="C487" s="12">
        <v>1500623990</v>
      </c>
      <c r="D487" s="12" t="s">
        <v>25</v>
      </c>
      <c r="E487" s="11">
        <f>E488</f>
        <v>519400</v>
      </c>
      <c r="F487" s="11">
        <f>F488</f>
        <v>489730</v>
      </c>
      <c r="G487" s="11">
        <f>G488</f>
        <v>489730</v>
      </c>
      <c r="H487" s="2"/>
    </row>
    <row r="488" spans="1:8" ht="15.6" customHeight="1" outlineLevel="2" x14ac:dyDescent="0.3">
      <c r="A488" s="22" t="s">
        <v>26</v>
      </c>
      <c r="B488" s="12" t="s">
        <v>115</v>
      </c>
      <c r="C488" s="12">
        <v>1500623990</v>
      </c>
      <c r="D488" s="12" t="s">
        <v>27</v>
      </c>
      <c r="E488" s="11">
        <v>519400</v>
      </c>
      <c r="F488" s="11">
        <v>489730</v>
      </c>
      <c r="G488" s="11">
        <v>489730</v>
      </c>
      <c r="H488" s="2"/>
    </row>
    <row r="489" spans="1:8" ht="36.6" customHeight="1" outlineLevel="2" x14ac:dyDescent="0.3">
      <c r="A489" s="22" t="s">
        <v>229</v>
      </c>
      <c r="B489" s="12" t="s">
        <v>115</v>
      </c>
      <c r="C489" s="12">
        <v>1500623700</v>
      </c>
      <c r="D489" s="12" t="s">
        <v>2</v>
      </c>
      <c r="E489" s="11">
        <f>E490</f>
        <v>288000</v>
      </c>
      <c r="F489" s="11">
        <f t="shared" ref="F489:G489" si="125">F490</f>
        <v>288000</v>
      </c>
      <c r="G489" s="11">
        <f t="shared" si="125"/>
        <v>288000</v>
      </c>
      <c r="H489" s="2"/>
    </row>
    <row r="490" spans="1:8" ht="15.6" customHeight="1" outlineLevel="2" x14ac:dyDescent="0.3">
      <c r="A490" s="22" t="s">
        <v>18</v>
      </c>
      <c r="B490" s="12" t="s">
        <v>115</v>
      </c>
      <c r="C490" s="12">
        <v>1500623700</v>
      </c>
      <c r="D490" s="12" t="s">
        <v>19</v>
      </c>
      <c r="E490" s="11">
        <f>E491</f>
        <v>288000</v>
      </c>
      <c r="F490" s="11">
        <f>F491</f>
        <v>288000</v>
      </c>
      <c r="G490" s="11">
        <f>G491</f>
        <v>288000</v>
      </c>
      <c r="H490" s="2"/>
    </row>
    <row r="491" spans="1:8" ht="15.6" customHeight="1" outlineLevel="2" x14ac:dyDescent="0.3">
      <c r="A491" s="22" t="s">
        <v>20</v>
      </c>
      <c r="B491" s="12" t="s">
        <v>115</v>
      </c>
      <c r="C491" s="12">
        <v>1500623700</v>
      </c>
      <c r="D491" s="12" t="s">
        <v>21</v>
      </c>
      <c r="E491" s="11">
        <v>288000</v>
      </c>
      <c r="F491" s="11">
        <v>288000</v>
      </c>
      <c r="G491" s="11">
        <v>288000</v>
      </c>
      <c r="H491" s="2"/>
    </row>
    <row r="492" spans="1:8" ht="38.4" customHeight="1" outlineLevel="2" x14ac:dyDescent="0.3">
      <c r="A492" s="22" t="s">
        <v>233</v>
      </c>
      <c r="B492" s="12" t="s">
        <v>115</v>
      </c>
      <c r="C492" s="12" t="s">
        <v>332</v>
      </c>
      <c r="D492" s="12" t="s">
        <v>2</v>
      </c>
      <c r="E492" s="11">
        <f>E493</f>
        <v>0</v>
      </c>
      <c r="F492" s="11">
        <f t="shared" ref="F492:F493" si="126">F493</f>
        <v>468883.07</v>
      </c>
      <c r="G492" s="11">
        <f t="shared" ref="G492:G493" si="127">G493</f>
        <v>0</v>
      </c>
      <c r="H492" s="2"/>
    </row>
    <row r="493" spans="1:8" ht="72.599999999999994" customHeight="1" outlineLevel="2" x14ac:dyDescent="0.3">
      <c r="A493" s="22" t="s">
        <v>234</v>
      </c>
      <c r="B493" s="12" t="s">
        <v>115</v>
      </c>
      <c r="C493" s="12" t="s">
        <v>334</v>
      </c>
      <c r="D493" s="12" t="s">
        <v>2</v>
      </c>
      <c r="E493" s="11">
        <f>E494</f>
        <v>0</v>
      </c>
      <c r="F493" s="11">
        <f t="shared" si="126"/>
        <v>468883.07</v>
      </c>
      <c r="G493" s="11">
        <f t="shared" si="127"/>
        <v>0</v>
      </c>
      <c r="H493" s="2"/>
    </row>
    <row r="494" spans="1:8" ht="15.6" customHeight="1" outlineLevel="2" x14ac:dyDescent="0.3">
      <c r="A494" s="22" t="s">
        <v>18</v>
      </c>
      <c r="B494" s="12" t="s">
        <v>115</v>
      </c>
      <c r="C494" s="12" t="s">
        <v>231</v>
      </c>
      <c r="D494" s="12" t="s">
        <v>19</v>
      </c>
      <c r="E494" s="11">
        <f>E495</f>
        <v>0</v>
      </c>
      <c r="F494" s="11">
        <f>F495</f>
        <v>468883.07</v>
      </c>
      <c r="G494" s="11">
        <f>G495</f>
        <v>0</v>
      </c>
      <c r="H494" s="2"/>
    </row>
    <row r="495" spans="1:8" ht="15.6" customHeight="1" outlineLevel="2" x14ac:dyDescent="0.3">
      <c r="A495" s="22" t="s">
        <v>20</v>
      </c>
      <c r="B495" s="12" t="s">
        <v>115</v>
      </c>
      <c r="C495" s="12" t="s">
        <v>231</v>
      </c>
      <c r="D495" s="12" t="s">
        <v>21</v>
      </c>
      <c r="E495" s="11"/>
      <c r="F495" s="11">
        <v>468883.07</v>
      </c>
      <c r="G495" s="11"/>
      <c r="H495" s="2"/>
    </row>
    <row r="496" spans="1:8" ht="34.950000000000003" customHeight="1" outlineLevel="2" x14ac:dyDescent="0.3">
      <c r="A496" s="22" t="s">
        <v>324</v>
      </c>
      <c r="B496" s="12" t="s">
        <v>115</v>
      </c>
      <c r="C496" s="12">
        <v>5600000000</v>
      </c>
      <c r="D496" s="12" t="s">
        <v>2</v>
      </c>
      <c r="E496" s="11">
        <f>E497</f>
        <v>0</v>
      </c>
      <c r="F496" s="11">
        <f t="shared" ref="F496" si="128">F497</f>
        <v>0</v>
      </c>
      <c r="G496" s="11">
        <f t="shared" ref="G496" si="129">G497</f>
        <v>1030927.84</v>
      </c>
      <c r="H496" s="2"/>
    </row>
    <row r="497" spans="1:8" ht="50.4" customHeight="1" outlineLevel="2" x14ac:dyDescent="0.3">
      <c r="A497" s="22" t="s">
        <v>236</v>
      </c>
      <c r="B497" s="12" t="s">
        <v>115</v>
      </c>
      <c r="C497" s="12">
        <v>5600700000</v>
      </c>
      <c r="D497" s="12" t="s">
        <v>2</v>
      </c>
      <c r="E497" s="11"/>
      <c r="F497" s="11">
        <f>F498</f>
        <v>0</v>
      </c>
      <c r="G497" s="11">
        <f>G498+G501</f>
        <v>1030927.84</v>
      </c>
      <c r="H497" s="2"/>
    </row>
    <row r="498" spans="1:8" ht="49.95" customHeight="1" outlineLevel="2" x14ac:dyDescent="0.3">
      <c r="A498" s="22" t="s">
        <v>235</v>
      </c>
      <c r="B498" s="12" t="s">
        <v>115</v>
      </c>
      <c r="C498" s="12">
        <v>5600792480</v>
      </c>
      <c r="D498" s="12" t="s">
        <v>2</v>
      </c>
      <c r="E498" s="11">
        <f>E499</f>
        <v>0</v>
      </c>
      <c r="F498" s="11">
        <f t="shared" ref="F498:G498" si="130">F499</f>
        <v>0</v>
      </c>
      <c r="G498" s="11">
        <f t="shared" si="130"/>
        <v>1000000</v>
      </c>
      <c r="H498" s="2"/>
    </row>
    <row r="499" spans="1:8" ht="21.6" customHeight="1" outlineLevel="2" x14ac:dyDescent="0.3">
      <c r="A499" s="22" t="s">
        <v>18</v>
      </c>
      <c r="B499" s="12" t="s">
        <v>115</v>
      </c>
      <c r="C499" s="12">
        <v>5600792480</v>
      </c>
      <c r="D499" s="12" t="s">
        <v>19</v>
      </c>
      <c r="E499" s="11">
        <f>E500</f>
        <v>0</v>
      </c>
      <c r="F499" s="11">
        <f>F500</f>
        <v>0</v>
      </c>
      <c r="G499" s="11">
        <f>G500</f>
        <v>1000000</v>
      </c>
      <c r="H499" s="2"/>
    </row>
    <row r="500" spans="1:8" ht="20.399999999999999" customHeight="1" outlineLevel="2" x14ac:dyDescent="0.3">
      <c r="A500" s="22" t="s">
        <v>20</v>
      </c>
      <c r="B500" s="12" t="s">
        <v>115</v>
      </c>
      <c r="C500" s="12">
        <v>5600792480</v>
      </c>
      <c r="D500" s="12" t="s">
        <v>21</v>
      </c>
      <c r="E500" s="11">
        <v>0</v>
      </c>
      <c r="F500" s="11">
        <v>0</v>
      </c>
      <c r="G500" s="11">
        <v>1000000</v>
      </c>
      <c r="H500" s="2"/>
    </row>
    <row r="501" spans="1:8" ht="44.4" customHeight="1" outlineLevel="2" x14ac:dyDescent="0.3">
      <c r="A501" s="22" t="s">
        <v>419</v>
      </c>
      <c r="B501" s="12" t="s">
        <v>115</v>
      </c>
      <c r="C501" s="12" t="s">
        <v>328</v>
      </c>
      <c r="D501" s="12" t="s">
        <v>2</v>
      </c>
      <c r="E501" s="11">
        <f>E502</f>
        <v>0</v>
      </c>
      <c r="F501" s="11">
        <f t="shared" ref="F501" si="131">F502</f>
        <v>0</v>
      </c>
      <c r="G501" s="11">
        <f t="shared" ref="G501" si="132">G502</f>
        <v>30927.84</v>
      </c>
      <c r="H501" s="2"/>
    </row>
    <row r="502" spans="1:8" ht="36.6" customHeight="1" outlineLevel="2" x14ac:dyDescent="0.3">
      <c r="A502" s="22" t="s">
        <v>18</v>
      </c>
      <c r="B502" s="12" t="s">
        <v>115</v>
      </c>
      <c r="C502" s="12" t="s">
        <v>328</v>
      </c>
      <c r="D502" s="12" t="s">
        <v>19</v>
      </c>
      <c r="E502" s="11">
        <f>E503</f>
        <v>0</v>
      </c>
      <c r="F502" s="11">
        <f>F503</f>
        <v>0</v>
      </c>
      <c r="G502" s="11">
        <f>G503</f>
        <v>30927.84</v>
      </c>
      <c r="H502" s="2"/>
    </row>
    <row r="503" spans="1:8" ht="36.6" customHeight="1" outlineLevel="2" x14ac:dyDescent="0.3">
      <c r="A503" s="22" t="s">
        <v>20</v>
      </c>
      <c r="B503" s="12" t="s">
        <v>115</v>
      </c>
      <c r="C503" s="12" t="s">
        <v>328</v>
      </c>
      <c r="D503" s="12" t="s">
        <v>21</v>
      </c>
      <c r="E503" s="11">
        <v>0</v>
      </c>
      <c r="F503" s="11">
        <v>0</v>
      </c>
      <c r="G503" s="11">
        <v>30927.84</v>
      </c>
      <c r="H503" s="2"/>
    </row>
    <row r="504" spans="1:8" ht="27" customHeight="1" outlineLevel="2" x14ac:dyDescent="0.3">
      <c r="A504" s="22" t="s">
        <v>119</v>
      </c>
      <c r="B504" s="12" t="s">
        <v>120</v>
      </c>
      <c r="C504" s="12" t="s">
        <v>1</v>
      </c>
      <c r="D504" s="12" t="s">
        <v>2</v>
      </c>
      <c r="E504" s="11">
        <f>E505</f>
        <v>2209595.5</v>
      </c>
      <c r="F504" s="11">
        <f>F505</f>
        <v>0</v>
      </c>
      <c r="G504" s="11">
        <f>G505</f>
        <v>0</v>
      </c>
      <c r="H504" s="2"/>
    </row>
    <row r="505" spans="1:8" ht="36.6" customHeight="1" outlineLevel="3" x14ac:dyDescent="0.3">
      <c r="A505" s="22" t="s">
        <v>317</v>
      </c>
      <c r="B505" s="12" t="s">
        <v>120</v>
      </c>
      <c r="C505" s="12" t="s">
        <v>121</v>
      </c>
      <c r="D505" s="12" t="s">
        <v>2</v>
      </c>
      <c r="E505" s="11">
        <f>E506+E521</f>
        <v>2209595.5</v>
      </c>
      <c r="F505" s="11">
        <f t="shared" ref="F505:G505" si="133">F506+F521</f>
        <v>0</v>
      </c>
      <c r="G505" s="11">
        <f t="shared" si="133"/>
        <v>0</v>
      </c>
      <c r="H505" s="2"/>
    </row>
    <row r="506" spans="1:8" ht="26.4" outlineLevel="4" x14ac:dyDescent="0.3">
      <c r="A506" s="22" t="s">
        <v>122</v>
      </c>
      <c r="B506" s="12" t="s">
        <v>120</v>
      </c>
      <c r="C506" s="12" t="s">
        <v>123</v>
      </c>
      <c r="D506" s="12" t="s">
        <v>2</v>
      </c>
      <c r="E506" s="11">
        <f>E507+E512+E515+E518</f>
        <v>2089595.5</v>
      </c>
      <c r="F506" s="11">
        <f>F507+F512+F515+F518</f>
        <v>0</v>
      </c>
      <c r="G506" s="11">
        <f>G507+G512+G515+G518</f>
        <v>0</v>
      </c>
      <c r="H506" s="2"/>
    </row>
    <row r="507" spans="1:8" ht="26.4" outlineLevel="5" x14ac:dyDescent="0.3">
      <c r="A507" s="22" t="s">
        <v>124</v>
      </c>
      <c r="B507" s="12" t="s">
        <v>120</v>
      </c>
      <c r="C507" s="12" t="s">
        <v>125</v>
      </c>
      <c r="D507" s="12" t="s">
        <v>2</v>
      </c>
      <c r="E507" s="11">
        <f>E508+E510</f>
        <v>1060000</v>
      </c>
      <c r="F507" s="11">
        <f>F508+F510</f>
        <v>0</v>
      </c>
      <c r="G507" s="11">
        <f>G508+G510</f>
        <v>0</v>
      </c>
      <c r="H507" s="2"/>
    </row>
    <row r="508" spans="1:8" ht="52.8" outlineLevel="6" x14ac:dyDescent="0.3">
      <c r="A508" s="22" t="s">
        <v>12</v>
      </c>
      <c r="B508" s="12" t="s">
        <v>120</v>
      </c>
      <c r="C508" s="12" t="s">
        <v>125</v>
      </c>
      <c r="D508" s="12" t="s">
        <v>13</v>
      </c>
      <c r="E508" s="11">
        <f>E509</f>
        <v>670000</v>
      </c>
      <c r="F508" s="11">
        <f>F509</f>
        <v>0</v>
      </c>
      <c r="G508" s="11">
        <f>G509</f>
        <v>0</v>
      </c>
      <c r="H508" s="2"/>
    </row>
    <row r="509" spans="1:8" outlineLevel="7" x14ac:dyDescent="0.3">
      <c r="A509" s="22" t="s">
        <v>54</v>
      </c>
      <c r="B509" s="12" t="s">
        <v>120</v>
      </c>
      <c r="C509" s="12" t="s">
        <v>125</v>
      </c>
      <c r="D509" s="12" t="s">
        <v>55</v>
      </c>
      <c r="E509" s="11">
        <v>670000</v>
      </c>
      <c r="F509" s="11"/>
      <c r="G509" s="11"/>
      <c r="H509" s="2"/>
    </row>
    <row r="510" spans="1:8" ht="26.4" outlineLevel="6" x14ac:dyDescent="0.3">
      <c r="A510" s="22" t="s">
        <v>18</v>
      </c>
      <c r="B510" s="12" t="s">
        <v>120</v>
      </c>
      <c r="C510" s="12" t="s">
        <v>125</v>
      </c>
      <c r="D510" s="12" t="s">
        <v>19</v>
      </c>
      <c r="E510" s="11">
        <f>E511</f>
        <v>390000</v>
      </c>
      <c r="F510" s="11">
        <f>F511</f>
        <v>0</v>
      </c>
      <c r="G510" s="11">
        <f>G511</f>
        <v>0</v>
      </c>
      <c r="H510" s="2"/>
    </row>
    <row r="511" spans="1:8" ht="26.4" outlineLevel="7" x14ac:dyDescent="0.3">
      <c r="A511" s="22" t="s">
        <v>20</v>
      </c>
      <c r="B511" s="12" t="s">
        <v>120</v>
      </c>
      <c r="C511" s="12" t="s">
        <v>125</v>
      </c>
      <c r="D511" s="12" t="s">
        <v>21</v>
      </c>
      <c r="E511" s="11">
        <v>390000</v>
      </c>
      <c r="F511" s="11"/>
      <c r="G511" s="11"/>
      <c r="H511" s="2"/>
    </row>
    <row r="512" spans="1:8" ht="26.4" outlineLevel="5" x14ac:dyDescent="0.3">
      <c r="A512" s="22" t="s">
        <v>126</v>
      </c>
      <c r="B512" s="12" t="s">
        <v>120</v>
      </c>
      <c r="C512" s="12" t="s">
        <v>127</v>
      </c>
      <c r="D512" s="12" t="s">
        <v>2</v>
      </c>
      <c r="E512" s="11">
        <f t="shared" ref="E512:G513" si="134">E513</f>
        <v>60000</v>
      </c>
      <c r="F512" s="11">
        <f t="shared" si="134"/>
        <v>0</v>
      </c>
      <c r="G512" s="11">
        <f t="shared" si="134"/>
        <v>0</v>
      </c>
      <c r="H512" s="2"/>
    </row>
    <row r="513" spans="1:8" ht="26.4" outlineLevel="6" x14ac:dyDescent="0.3">
      <c r="A513" s="22" t="s">
        <v>18</v>
      </c>
      <c r="B513" s="12" t="s">
        <v>120</v>
      </c>
      <c r="C513" s="12" t="s">
        <v>127</v>
      </c>
      <c r="D513" s="12" t="s">
        <v>19</v>
      </c>
      <c r="E513" s="11">
        <f t="shared" si="134"/>
        <v>60000</v>
      </c>
      <c r="F513" s="11">
        <f t="shared" si="134"/>
        <v>0</v>
      </c>
      <c r="G513" s="11">
        <f t="shared" si="134"/>
        <v>0</v>
      </c>
      <c r="H513" s="2"/>
    </row>
    <row r="514" spans="1:8" ht="26.4" outlineLevel="7" x14ac:dyDescent="0.3">
      <c r="A514" s="22" t="s">
        <v>20</v>
      </c>
      <c r="B514" s="12" t="s">
        <v>120</v>
      </c>
      <c r="C514" s="12" t="s">
        <v>127</v>
      </c>
      <c r="D514" s="12" t="s">
        <v>21</v>
      </c>
      <c r="E514" s="11">
        <v>60000</v>
      </c>
      <c r="F514" s="11"/>
      <c r="G514" s="11"/>
      <c r="H514" s="2"/>
    </row>
    <row r="515" spans="1:8" outlineLevel="5" x14ac:dyDescent="0.3">
      <c r="A515" s="22" t="s">
        <v>128</v>
      </c>
      <c r="B515" s="12" t="s">
        <v>120</v>
      </c>
      <c r="C515" s="12" t="s">
        <v>129</v>
      </c>
      <c r="D515" s="12" t="s">
        <v>2</v>
      </c>
      <c r="E515" s="11">
        <f t="shared" ref="E515:G516" si="135">E516</f>
        <v>260000</v>
      </c>
      <c r="F515" s="11">
        <f t="shared" si="135"/>
        <v>0</v>
      </c>
      <c r="G515" s="11">
        <f t="shared" si="135"/>
        <v>0</v>
      </c>
      <c r="H515" s="2"/>
    </row>
    <row r="516" spans="1:8" ht="26.4" outlineLevel="6" x14ac:dyDescent="0.3">
      <c r="A516" s="22" t="s">
        <v>18</v>
      </c>
      <c r="B516" s="12" t="s">
        <v>120</v>
      </c>
      <c r="C516" s="12" t="s">
        <v>129</v>
      </c>
      <c r="D516" s="12" t="s">
        <v>19</v>
      </c>
      <c r="E516" s="11">
        <f t="shared" si="135"/>
        <v>260000</v>
      </c>
      <c r="F516" s="11">
        <f t="shared" si="135"/>
        <v>0</v>
      </c>
      <c r="G516" s="11">
        <f t="shared" si="135"/>
        <v>0</v>
      </c>
      <c r="H516" s="2"/>
    </row>
    <row r="517" spans="1:8" ht="26.4" outlineLevel="7" x14ac:dyDescent="0.3">
      <c r="A517" s="22" t="s">
        <v>20</v>
      </c>
      <c r="B517" s="12" t="s">
        <v>120</v>
      </c>
      <c r="C517" s="12" t="s">
        <v>129</v>
      </c>
      <c r="D517" s="12" t="s">
        <v>21</v>
      </c>
      <c r="E517" s="11">
        <v>260000</v>
      </c>
      <c r="F517" s="11"/>
      <c r="G517" s="11"/>
      <c r="H517" s="2"/>
    </row>
    <row r="518" spans="1:8" ht="79.2" outlineLevel="5" x14ac:dyDescent="0.3">
      <c r="A518" s="22" t="s">
        <v>130</v>
      </c>
      <c r="B518" s="12" t="s">
        <v>120</v>
      </c>
      <c r="C518" s="12" t="s">
        <v>131</v>
      </c>
      <c r="D518" s="12" t="s">
        <v>2</v>
      </c>
      <c r="E518" s="11">
        <f t="shared" ref="E518:G519" si="136">E519</f>
        <v>709595.5</v>
      </c>
      <c r="F518" s="11">
        <f t="shared" si="136"/>
        <v>0</v>
      </c>
      <c r="G518" s="11">
        <f t="shared" si="136"/>
        <v>0</v>
      </c>
      <c r="H518" s="2"/>
    </row>
    <row r="519" spans="1:8" ht="26.4" outlineLevel="6" x14ac:dyDescent="0.3">
      <c r="A519" s="22" t="s">
        <v>18</v>
      </c>
      <c r="B519" s="12" t="s">
        <v>120</v>
      </c>
      <c r="C519" s="12" t="s">
        <v>131</v>
      </c>
      <c r="D519" s="12" t="s">
        <v>19</v>
      </c>
      <c r="E519" s="11">
        <f t="shared" si="136"/>
        <v>709595.5</v>
      </c>
      <c r="F519" s="11">
        <f t="shared" si="136"/>
        <v>0</v>
      </c>
      <c r="G519" s="11">
        <f t="shared" si="136"/>
        <v>0</v>
      </c>
      <c r="H519" s="2"/>
    </row>
    <row r="520" spans="1:8" ht="26.4" outlineLevel="7" x14ac:dyDescent="0.3">
      <c r="A520" s="22" t="s">
        <v>20</v>
      </c>
      <c r="B520" s="12" t="s">
        <v>120</v>
      </c>
      <c r="C520" s="12" t="s">
        <v>131</v>
      </c>
      <c r="D520" s="12" t="s">
        <v>21</v>
      </c>
      <c r="E520" s="11">
        <v>709595.5</v>
      </c>
      <c r="F520" s="11">
        <v>0</v>
      </c>
      <c r="G520" s="11">
        <v>0</v>
      </c>
      <c r="H520" s="2"/>
    </row>
    <row r="521" spans="1:8" ht="33.6" customHeight="1" outlineLevel="4" x14ac:dyDescent="0.3">
      <c r="A521" s="22" t="s">
        <v>132</v>
      </c>
      <c r="B521" s="12" t="s">
        <v>120</v>
      </c>
      <c r="C521" s="12" t="s">
        <v>133</v>
      </c>
      <c r="D521" s="12" t="s">
        <v>2</v>
      </c>
      <c r="E521" s="11">
        <f>E522</f>
        <v>120000</v>
      </c>
      <c r="F521" s="11">
        <f t="shared" ref="F521:G523" si="137">F522</f>
        <v>0</v>
      </c>
      <c r="G521" s="11">
        <f t="shared" si="137"/>
        <v>0</v>
      </c>
      <c r="H521" s="2"/>
    </row>
    <row r="522" spans="1:8" ht="19.95" customHeight="1" outlineLevel="5" x14ac:dyDescent="0.3">
      <c r="A522" s="22" t="s">
        <v>134</v>
      </c>
      <c r="B522" s="12" t="s">
        <v>120</v>
      </c>
      <c r="C522" s="12" t="s">
        <v>135</v>
      </c>
      <c r="D522" s="12" t="s">
        <v>2</v>
      </c>
      <c r="E522" s="11">
        <f>E523</f>
        <v>120000</v>
      </c>
      <c r="F522" s="11">
        <f t="shared" si="137"/>
        <v>0</v>
      </c>
      <c r="G522" s="11">
        <f t="shared" si="137"/>
        <v>0</v>
      </c>
      <c r="H522" s="2"/>
    </row>
    <row r="523" spans="1:8" ht="52.8" outlineLevel="6" x14ac:dyDescent="0.3">
      <c r="A523" s="22" t="s">
        <v>12</v>
      </c>
      <c r="B523" s="12" t="s">
        <v>120</v>
      </c>
      <c r="C523" s="12" t="s">
        <v>135</v>
      </c>
      <c r="D523" s="12" t="s">
        <v>13</v>
      </c>
      <c r="E523" s="11">
        <f>E524</f>
        <v>120000</v>
      </c>
      <c r="F523" s="11">
        <f t="shared" si="137"/>
        <v>0</v>
      </c>
      <c r="G523" s="11">
        <f t="shared" si="137"/>
        <v>0</v>
      </c>
      <c r="H523" s="2"/>
    </row>
    <row r="524" spans="1:8" outlineLevel="7" x14ac:dyDescent="0.3">
      <c r="A524" s="22" t="s">
        <v>54</v>
      </c>
      <c r="B524" s="12" t="s">
        <v>120</v>
      </c>
      <c r="C524" s="12" t="s">
        <v>135</v>
      </c>
      <c r="D524" s="12" t="s">
        <v>55</v>
      </c>
      <c r="E524" s="11">
        <v>120000</v>
      </c>
      <c r="F524" s="11"/>
      <c r="G524" s="11"/>
      <c r="H524" s="2"/>
    </row>
    <row r="525" spans="1:8" ht="22.2" customHeight="1" outlineLevel="2" x14ac:dyDescent="0.3">
      <c r="A525" s="22" t="s">
        <v>136</v>
      </c>
      <c r="B525" s="12" t="s">
        <v>137</v>
      </c>
      <c r="C525" s="12" t="s">
        <v>1</v>
      </c>
      <c r="D525" s="12" t="s">
        <v>2</v>
      </c>
      <c r="E525" s="11">
        <f>E526+E535</f>
        <v>19234030</v>
      </c>
      <c r="F525" s="11">
        <f t="shared" ref="F525:G525" si="138">F526+F535</f>
        <v>18282496</v>
      </c>
      <c r="G525" s="11">
        <f t="shared" si="138"/>
        <v>18365485</v>
      </c>
      <c r="H525" s="2"/>
    </row>
    <row r="526" spans="1:8" ht="22.2" customHeight="1" outlineLevel="2" x14ac:dyDescent="0.3">
      <c r="A526" s="22" t="s">
        <v>210</v>
      </c>
      <c r="B526" s="12" t="s">
        <v>137</v>
      </c>
      <c r="C526" s="12">
        <v>1500000000</v>
      </c>
      <c r="D526" s="12" t="s">
        <v>2</v>
      </c>
      <c r="E526" s="11">
        <f>E527</f>
        <v>17022260</v>
      </c>
      <c r="F526" s="11">
        <f t="shared" ref="F526:F527" si="139">F527</f>
        <v>16050184</v>
      </c>
      <c r="G526" s="11">
        <f t="shared" ref="G526:G527" si="140">G527</f>
        <v>16050184</v>
      </c>
      <c r="H526" s="2"/>
    </row>
    <row r="527" spans="1:8" ht="52.8" customHeight="1" outlineLevel="2" x14ac:dyDescent="0.3">
      <c r="A527" s="22" t="s">
        <v>331</v>
      </c>
      <c r="B527" s="12" t="s">
        <v>137</v>
      </c>
      <c r="C527" s="12">
        <v>1500700000</v>
      </c>
      <c r="D527" s="12" t="s">
        <v>2</v>
      </c>
      <c r="E527" s="11">
        <f>E528</f>
        <v>17022260</v>
      </c>
      <c r="F527" s="11">
        <f t="shared" si="139"/>
        <v>16050184</v>
      </c>
      <c r="G527" s="11">
        <f t="shared" si="140"/>
        <v>16050184</v>
      </c>
      <c r="H527" s="2"/>
    </row>
    <row r="528" spans="1:8" ht="43.2" customHeight="1" outlineLevel="2" x14ac:dyDescent="0.3">
      <c r="A528" s="22" t="s">
        <v>237</v>
      </c>
      <c r="B528" s="12" t="s">
        <v>137</v>
      </c>
      <c r="C528" s="12">
        <v>1500745990</v>
      </c>
      <c r="D528" s="12" t="s">
        <v>2</v>
      </c>
      <c r="E528" s="11">
        <f>E529+E531+E533</f>
        <v>17022260</v>
      </c>
      <c r="F528" s="11">
        <f>F529+F531+F533</f>
        <v>16050184</v>
      </c>
      <c r="G528" s="11">
        <f>G529+G531+G533</f>
        <v>16050184</v>
      </c>
      <c r="H528" s="2"/>
    </row>
    <row r="529" spans="1:8" ht="58.2" customHeight="1" outlineLevel="2" x14ac:dyDescent="0.3">
      <c r="A529" s="22" t="s">
        <v>12</v>
      </c>
      <c r="B529" s="12" t="s">
        <v>137</v>
      </c>
      <c r="C529" s="12">
        <v>1500645990</v>
      </c>
      <c r="D529" s="12" t="s">
        <v>13</v>
      </c>
      <c r="E529" s="11">
        <f>E530</f>
        <v>15987060</v>
      </c>
      <c r="F529" s="11">
        <f>F530</f>
        <v>15074119</v>
      </c>
      <c r="G529" s="11">
        <f>G530</f>
        <v>15074119</v>
      </c>
      <c r="H529" s="2"/>
    </row>
    <row r="530" spans="1:8" ht="22.2" customHeight="1" outlineLevel="2" x14ac:dyDescent="0.3">
      <c r="A530" s="22" t="s">
        <v>54</v>
      </c>
      <c r="B530" s="12" t="s">
        <v>137</v>
      </c>
      <c r="C530" s="12">
        <v>1500645990</v>
      </c>
      <c r="D530" s="12" t="s">
        <v>55</v>
      </c>
      <c r="E530" s="11">
        <v>15987060</v>
      </c>
      <c r="F530" s="11">
        <v>15074119</v>
      </c>
      <c r="G530" s="11">
        <v>15074119</v>
      </c>
      <c r="H530" s="2"/>
    </row>
    <row r="531" spans="1:8" ht="22.2" customHeight="1" outlineLevel="2" x14ac:dyDescent="0.3">
      <c r="A531" s="22" t="s">
        <v>18</v>
      </c>
      <c r="B531" s="12" t="s">
        <v>137</v>
      </c>
      <c r="C531" s="12">
        <v>1500645990</v>
      </c>
      <c r="D531" s="12" t="s">
        <v>19</v>
      </c>
      <c r="E531" s="11">
        <f>E532</f>
        <v>999000</v>
      </c>
      <c r="F531" s="11">
        <f>F532</f>
        <v>941933</v>
      </c>
      <c r="G531" s="11">
        <f>G532</f>
        <v>941933</v>
      </c>
      <c r="H531" s="2"/>
    </row>
    <row r="532" spans="1:8" ht="22.2" customHeight="1" outlineLevel="2" x14ac:dyDescent="0.3">
      <c r="A532" s="22" t="s">
        <v>20</v>
      </c>
      <c r="B532" s="12" t="s">
        <v>137</v>
      </c>
      <c r="C532" s="12">
        <v>1500645990</v>
      </c>
      <c r="D532" s="12" t="s">
        <v>21</v>
      </c>
      <c r="E532" s="11">
        <v>999000</v>
      </c>
      <c r="F532" s="11">
        <v>941933</v>
      </c>
      <c r="G532" s="11">
        <v>941933</v>
      </c>
      <c r="H532" s="2"/>
    </row>
    <row r="533" spans="1:8" ht="22.2" customHeight="1" outlineLevel="2" x14ac:dyDescent="0.3">
      <c r="A533" s="22" t="s">
        <v>24</v>
      </c>
      <c r="B533" s="12" t="s">
        <v>137</v>
      </c>
      <c r="C533" s="12">
        <v>1500645990</v>
      </c>
      <c r="D533" s="12" t="s">
        <v>25</v>
      </c>
      <c r="E533" s="11">
        <f>E534</f>
        <v>36200</v>
      </c>
      <c r="F533" s="11">
        <f>F534</f>
        <v>34132</v>
      </c>
      <c r="G533" s="11">
        <f>G534</f>
        <v>34132</v>
      </c>
      <c r="H533" s="2"/>
    </row>
    <row r="534" spans="1:8" ht="22.2" customHeight="1" outlineLevel="2" x14ac:dyDescent="0.3">
      <c r="A534" s="22" t="s">
        <v>26</v>
      </c>
      <c r="B534" s="12" t="s">
        <v>137</v>
      </c>
      <c r="C534" s="12">
        <v>1500645990</v>
      </c>
      <c r="D534" s="12" t="s">
        <v>27</v>
      </c>
      <c r="E534" s="11">
        <v>36200</v>
      </c>
      <c r="F534" s="11">
        <v>34132</v>
      </c>
      <c r="G534" s="11">
        <v>34132</v>
      </c>
      <c r="H534" s="2"/>
    </row>
    <row r="535" spans="1:8" ht="26.4" outlineLevel="5" x14ac:dyDescent="0.3">
      <c r="A535" s="22" t="s">
        <v>138</v>
      </c>
      <c r="B535" s="12" t="s">
        <v>137</v>
      </c>
      <c r="C535" s="12" t="s">
        <v>139</v>
      </c>
      <c r="D535" s="12" t="s">
        <v>2</v>
      </c>
      <c r="E535" s="11">
        <f>E536+E538</f>
        <v>2211770</v>
      </c>
      <c r="F535" s="11">
        <f>F536+F538</f>
        <v>2232312</v>
      </c>
      <c r="G535" s="11">
        <f>G536+G538</f>
        <v>2315301</v>
      </c>
      <c r="H535" s="2"/>
    </row>
    <row r="536" spans="1:8" ht="52.8" outlineLevel="6" x14ac:dyDescent="0.3">
      <c r="A536" s="22" t="s">
        <v>12</v>
      </c>
      <c r="B536" s="12" t="s">
        <v>137</v>
      </c>
      <c r="C536" s="12" t="s">
        <v>139</v>
      </c>
      <c r="D536" s="12" t="s">
        <v>13</v>
      </c>
      <c r="E536" s="11">
        <f>E537</f>
        <v>1846165</v>
      </c>
      <c r="F536" s="11">
        <f>F537</f>
        <v>1866707</v>
      </c>
      <c r="G536" s="11">
        <f>G537</f>
        <v>1949696</v>
      </c>
      <c r="H536" s="2"/>
    </row>
    <row r="537" spans="1:8" ht="26.4" outlineLevel="7" x14ac:dyDescent="0.3">
      <c r="A537" s="22" t="s">
        <v>14</v>
      </c>
      <c r="B537" s="12" t="s">
        <v>137</v>
      </c>
      <c r="C537" s="12" t="s">
        <v>139</v>
      </c>
      <c r="D537" s="12" t="s">
        <v>15</v>
      </c>
      <c r="E537" s="11">
        <v>1846165</v>
      </c>
      <c r="F537" s="11">
        <v>1866707</v>
      </c>
      <c r="G537" s="11">
        <v>1949696</v>
      </c>
      <c r="H537" s="2"/>
    </row>
    <row r="538" spans="1:8" ht="26.4" outlineLevel="6" x14ac:dyDescent="0.3">
      <c r="A538" s="22" t="s">
        <v>18</v>
      </c>
      <c r="B538" s="12" t="s">
        <v>137</v>
      </c>
      <c r="C538" s="12" t="s">
        <v>139</v>
      </c>
      <c r="D538" s="12" t="s">
        <v>19</v>
      </c>
      <c r="E538" s="11">
        <f>E539</f>
        <v>365605</v>
      </c>
      <c r="F538" s="11">
        <f>F539</f>
        <v>365605</v>
      </c>
      <c r="G538" s="11">
        <f>G539</f>
        <v>365605</v>
      </c>
      <c r="H538" s="2"/>
    </row>
    <row r="539" spans="1:8" ht="26.4" outlineLevel="7" x14ac:dyDescent="0.3">
      <c r="A539" s="22" t="s">
        <v>20</v>
      </c>
      <c r="B539" s="12" t="s">
        <v>137</v>
      </c>
      <c r="C539" s="12" t="s">
        <v>139</v>
      </c>
      <c r="D539" s="12" t="s">
        <v>21</v>
      </c>
      <c r="E539" s="11">
        <v>365605</v>
      </c>
      <c r="F539" s="11">
        <v>365605</v>
      </c>
      <c r="G539" s="11">
        <v>365605</v>
      </c>
      <c r="H539" s="2"/>
    </row>
    <row r="540" spans="1:8" outlineLevel="1" x14ac:dyDescent="0.3">
      <c r="A540" s="22" t="s">
        <v>140</v>
      </c>
      <c r="B540" s="12" t="s">
        <v>141</v>
      </c>
      <c r="C540" s="12" t="s">
        <v>1</v>
      </c>
      <c r="D540" s="12" t="s">
        <v>2</v>
      </c>
      <c r="E540" s="11">
        <f>E541</f>
        <v>22795407.540000003</v>
      </c>
      <c r="F540" s="11">
        <f>F541</f>
        <v>18357412.620000001</v>
      </c>
      <c r="G540" s="11">
        <f>G541</f>
        <v>18357412.620000001</v>
      </c>
      <c r="H540" s="2"/>
    </row>
    <row r="541" spans="1:8" outlineLevel="2" x14ac:dyDescent="0.3">
      <c r="A541" s="22" t="s">
        <v>142</v>
      </c>
      <c r="B541" s="12" t="s">
        <v>143</v>
      </c>
      <c r="C541" s="12" t="s">
        <v>1</v>
      </c>
      <c r="D541" s="12" t="s">
        <v>2</v>
      </c>
      <c r="E541" s="11">
        <f>E542</f>
        <v>22795407.540000003</v>
      </c>
      <c r="F541" s="11">
        <f t="shared" ref="F541:G541" si="141">F542</f>
        <v>18357412.620000001</v>
      </c>
      <c r="G541" s="11">
        <f t="shared" si="141"/>
        <v>18357412.620000001</v>
      </c>
      <c r="H541" s="2"/>
    </row>
    <row r="542" spans="1:8" ht="39.6" outlineLevel="3" x14ac:dyDescent="0.3">
      <c r="A542" s="22" t="s">
        <v>289</v>
      </c>
      <c r="B542" s="12" t="s">
        <v>143</v>
      </c>
      <c r="C542" s="12" t="s">
        <v>116</v>
      </c>
      <c r="D542" s="12" t="s">
        <v>2</v>
      </c>
      <c r="E542" s="11">
        <f>E543+E554+E565+E569+E576+E586+E590</f>
        <v>22795407.540000003</v>
      </c>
      <c r="F542" s="11">
        <f>F543+F554+F565+F569+F576+F586+F590</f>
        <v>18357412.620000001</v>
      </c>
      <c r="G542" s="11">
        <f>G543+G554+G565+G569+G576+G586+G590</f>
        <v>18357412.620000001</v>
      </c>
      <c r="H542" s="2"/>
    </row>
    <row r="543" spans="1:8" ht="26.4" outlineLevel="3" x14ac:dyDescent="0.3">
      <c r="A543" s="22" t="s">
        <v>295</v>
      </c>
      <c r="B543" s="12" t="s">
        <v>143</v>
      </c>
      <c r="C543" s="12">
        <v>5600700000</v>
      </c>
      <c r="D543" s="12" t="s">
        <v>2</v>
      </c>
      <c r="E543" s="11">
        <f>E544+E551</f>
        <v>11850020</v>
      </c>
      <c r="F543" s="11">
        <f t="shared" ref="F543:G543" si="142">F544+F551</f>
        <v>11210233</v>
      </c>
      <c r="G543" s="11">
        <f t="shared" si="142"/>
        <v>11210233</v>
      </c>
      <c r="H543" s="2"/>
    </row>
    <row r="544" spans="1:8" ht="26.4" outlineLevel="3" x14ac:dyDescent="0.3">
      <c r="A544" s="22" t="s">
        <v>293</v>
      </c>
      <c r="B544" s="12" t="s">
        <v>143</v>
      </c>
      <c r="C544" s="12">
        <v>5600740990</v>
      </c>
      <c r="D544" s="12" t="s">
        <v>2</v>
      </c>
      <c r="E544" s="16">
        <f>E545+E547+E549</f>
        <v>11200020</v>
      </c>
      <c r="F544" s="11">
        <f t="shared" ref="F544:G544" si="143">F545+F547+F549</f>
        <v>10560233</v>
      </c>
      <c r="G544" s="11">
        <f t="shared" si="143"/>
        <v>10560233</v>
      </c>
      <c r="H544" s="2"/>
    </row>
    <row r="545" spans="1:8" ht="52.8" outlineLevel="3" x14ac:dyDescent="0.3">
      <c r="A545" s="22" t="s">
        <v>12</v>
      </c>
      <c r="B545" s="12" t="s">
        <v>143</v>
      </c>
      <c r="C545" s="12">
        <v>5600740990</v>
      </c>
      <c r="D545" s="12" t="s">
        <v>13</v>
      </c>
      <c r="E545" s="16">
        <f>E546</f>
        <v>9627680</v>
      </c>
      <c r="F545" s="11">
        <f>F546</f>
        <v>9077711</v>
      </c>
      <c r="G545" s="11">
        <f>G546</f>
        <v>9077711</v>
      </c>
      <c r="H545" s="2"/>
    </row>
    <row r="546" spans="1:8" outlineLevel="3" x14ac:dyDescent="0.3">
      <c r="A546" s="22" t="s">
        <v>54</v>
      </c>
      <c r="B546" s="12" t="s">
        <v>143</v>
      </c>
      <c r="C546" s="12">
        <v>5600740990</v>
      </c>
      <c r="D546" s="12" t="s">
        <v>55</v>
      </c>
      <c r="E546" s="16">
        <v>9627680</v>
      </c>
      <c r="F546" s="11">
        <v>9077711</v>
      </c>
      <c r="G546" s="11">
        <v>9077711</v>
      </c>
      <c r="H546" s="2"/>
    </row>
    <row r="547" spans="1:8" ht="26.4" outlineLevel="3" x14ac:dyDescent="0.3">
      <c r="A547" s="22" t="s">
        <v>18</v>
      </c>
      <c r="B547" s="12" t="s">
        <v>143</v>
      </c>
      <c r="C547" s="12">
        <v>5600740990</v>
      </c>
      <c r="D547" s="12" t="s">
        <v>19</v>
      </c>
      <c r="E547" s="16">
        <f>E548</f>
        <v>1521000</v>
      </c>
      <c r="F547" s="11">
        <f>F548</f>
        <v>1434115</v>
      </c>
      <c r="G547" s="11">
        <f>G548</f>
        <v>1434115</v>
      </c>
      <c r="H547" s="2"/>
    </row>
    <row r="548" spans="1:8" ht="26.4" outlineLevel="3" x14ac:dyDescent="0.3">
      <c r="A548" s="22" t="s">
        <v>20</v>
      </c>
      <c r="B548" s="12" t="s">
        <v>143</v>
      </c>
      <c r="C548" s="12">
        <v>5600740990</v>
      </c>
      <c r="D548" s="12" t="s">
        <v>21</v>
      </c>
      <c r="E548" s="16">
        <v>1521000</v>
      </c>
      <c r="F548" s="11">
        <v>1434115</v>
      </c>
      <c r="G548" s="11">
        <v>1434115</v>
      </c>
      <c r="H548" s="2"/>
    </row>
    <row r="549" spans="1:8" outlineLevel="3" x14ac:dyDescent="0.3">
      <c r="A549" s="22" t="s">
        <v>24</v>
      </c>
      <c r="B549" s="12" t="s">
        <v>143</v>
      </c>
      <c r="C549" s="12">
        <v>5600740990</v>
      </c>
      <c r="D549" s="12" t="s">
        <v>25</v>
      </c>
      <c r="E549" s="16">
        <f>E550</f>
        <v>51340</v>
      </c>
      <c r="F549" s="11">
        <f>F550</f>
        <v>48407</v>
      </c>
      <c r="G549" s="11">
        <f>G550</f>
        <v>48407</v>
      </c>
      <c r="H549" s="2"/>
    </row>
    <row r="550" spans="1:8" outlineLevel="3" x14ac:dyDescent="0.3">
      <c r="A550" s="22" t="s">
        <v>26</v>
      </c>
      <c r="B550" s="12" t="s">
        <v>143</v>
      </c>
      <c r="C550" s="12">
        <v>5600740990</v>
      </c>
      <c r="D550" s="12" t="s">
        <v>27</v>
      </c>
      <c r="E550" s="16">
        <v>51340</v>
      </c>
      <c r="F550" s="11">
        <v>48407</v>
      </c>
      <c r="G550" s="11">
        <v>48407</v>
      </c>
      <c r="H550" s="2"/>
    </row>
    <row r="551" spans="1:8" ht="39.6" outlineLevel="3" x14ac:dyDescent="0.3">
      <c r="A551" s="22" t="s">
        <v>294</v>
      </c>
      <c r="B551" s="12" t="s">
        <v>143</v>
      </c>
      <c r="C551" s="12">
        <v>5600740700</v>
      </c>
      <c r="D551" s="12" t="s">
        <v>2</v>
      </c>
      <c r="E551" s="16">
        <f>E552</f>
        <v>650000</v>
      </c>
      <c r="F551" s="11">
        <f t="shared" ref="F551:G551" si="144">F552</f>
        <v>650000</v>
      </c>
      <c r="G551" s="11">
        <f t="shared" si="144"/>
        <v>650000</v>
      </c>
      <c r="H551" s="2"/>
    </row>
    <row r="552" spans="1:8" ht="26.4" outlineLevel="3" x14ac:dyDescent="0.3">
      <c r="A552" s="22" t="s">
        <v>18</v>
      </c>
      <c r="B552" s="12" t="s">
        <v>143</v>
      </c>
      <c r="C552" s="12">
        <v>5600740700</v>
      </c>
      <c r="D552" s="12" t="s">
        <v>19</v>
      </c>
      <c r="E552" s="11">
        <f>E553</f>
        <v>650000</v>
      </c>
      <c r="F552" s="11">
        <f>F553</f>
        <v>650000</v>
      </c>
      <c r="G552" s="11">
        <f>G553</f>
        <v>650000</v>
      </c>
      <c r="H552" s="2"/>
    </row>
    <row r="553" spans="1:8" ht="26.4" outlineLevel="3" x14ac:dyDescent="0.3">
      <c r="A553" s="22" t="s">
        <v>20</v>
      </c>
      <c r="B553" s="12" t="s">
        <v>143</v>
      </c>
      <c r="C553" s="12">
        <v>5600740700</v>
      </c>
      <c r="D553" s="12" t="s">
        <v>21</v>
      </c>
      <c r="E553" s="11">
        <v>650000</v>
      </c>
      <c r="F553" s="11">
        <v>650000</v>
      </c>
      <c r="G553" s="11">
        <v>650000</v>
      </c>
      <c r="H553" s="2"/>
    </row>
    <row r="554" spans="1:8" ht="31.95" customHeight="1" outlineLevel="3" x14ac:dyDescent="0.3">
      <c r="A554" s="22" t="s">
        <v>296</v>
      </c>
      <c r="B554" s="12" t="s">
        <v>143</v>
      </c>
      <c r="C554" s="12">
        <v>5600800000</v>
      </c>
      <c r="D554" s="12" t="s">
        <v>2</v>
      </c>
      <c r="E554" s="11">
        <f>E555+E562</f>
        <v>7394543.4199999999</v>
      </c>
      <c r="F554" s="11">
        <f t="shared" ref="F554:G554" si="145">F555+F562</f>
        <v>6973978.5899999999</v>
      </c>
      <c r="G554" s="11">
        <f t="shared" si="145"/>
        <v>6973978.5899999999</v>
      </c>
      <c r="H554" s="2"/>
    </row>
    <row r="555" spans="1:8" ht="36.6" customHeight="1" outlineLevel="3" x14ac:dyDescent="0.3">
      <c r="A555" s="22" t="s">
        <v>297</v>
      </c>
      <c r="B555" s="12" t="s">
        <v>143</v>
      </c>
      <c r="C555" s="12">
        <v>5600842990</v>
      </c>
      <c r="D555" s="12" t="s">
        <v>2</v>
      </c>
      <c r="E555" s="11">
        <f>E556+E558+E560</f>
        <v>7388543.4199999999</v>
      </c>
      <c r="F555" s="11">
        <f t="shared" ref="F555:G555" si="146">F556+F558+F560</f>
        <v>6966478.5899999999</v>
      </c>
      <c r="G555" s="11">
        <f t="shared" si="146"/>
        <v>6966478.5899999999</v>
      </c>
      <c r="H555" s="2"/>
    </row>
    <row r="556" spans="1:8" ht="52.8" outlineLevel="3" x14ac:dyDescent="0.3">
      <c r="A556" s="22" t="s">
        <v>12</v>
      </c>
      <c r="B556" s="12" t="s">
        <v>143</v>
      </c>
      <c r="C556" s="12">
        <v>5600842990</v>
      </c>
      <c r="D556" s="12" t="s">
        <v>13</v>
      </c>
      <c r="E556" s="11">
        <f>E557</f>
        <v>6823440</v>
      </c>
      <c r="F556" s="11">
        <f>F557</f>
        <v>6433659</v>
      </c>
      <c r="G556" s="11">
        <f>G557</f>
        <v>6433659</v>
      </c>
      <c r="H556" s="2"/>
    </row>
    <row r="557" spans="1:8" outlineLevel="3" x14ac:dyDescent="0.3">
      <c r="A557" s="22" t="s">
        <v>54</v>
      </c>
      <c r="B557" s="12" t="s">
        <v>143</v>
      </c>
      <c r="C557" s="12">
        <v>5600842990</v>
      </c>
      <c r="D557" s="12" t="s">
        <v>55</v>
      </c>
      <c r="E557" s="11">
        <v>6823440</v>
      </c>
      <c r="F557" s="11">
        <v>6433659</v>
      </c>
      <c r="G557" s="11">
        <v>6433659</v>
      </c>
      <c r="H557" s="2"/>
    </row>
    <row r="558" spans="1:8" ht="26.4" outlineLevel="3" x14ac:dyDescent="0.3">
      <c r="A558" s="22" t="s">
        <v>18</v>
      </c>
      <c r="B558" s="12" t="s">
        <v>143</v>
      </c>
      <c r="C558" s="12">
        <v>5600842990</v>
      </c>
      <c r="D558" s="12" t="s">
        <v>19</v>
      </c>
      <c r="E558" s="11">
        <f>E559</f>
        <v>565000</v>
      </c>
      <c r="F558" s="11">
        <f>F559</f>
        <v>532725</v>
      </c>
      <c r="G558" s="11">
        <f>G559</f>
        <v>532725</v>
      </c>
      <c r="H558" s="2"/>
    </row>
    <row r="559" spans="1:8" ht="26.4" outlineLevel="3" x14ac:dyDescent="0.3">
      <c r="A559" s="22" t="s">
        <v>20</v>
      </c>
      <c r="B559" s="12" t="s">
        <v>143</v>
      </c>
      <c r="C559" s="12">
        <v>5600842990</v>
      </c>
      <c r="D559" s="12" t="s">
        <v>21</v>
      </c>
      <c r="E559" s="11">
        <v>565000</v>
      </c>
      <c r="F559" s="11">
        <v>532725</v>
      </c>
      <c r="G559" s="11">
        <v>532725</v>
      </c>
      <c r="H559" s="2"/>
    </row>
    <row r="560" spans="1:8" outlineLevel="3" x14ac:dyDescent="0.3">
      <c r="A560" s="22" t="s">
        <v>24</v>
      </c>
      <c r="B560" s="12" t="s">
        <v>143</v>
      </c>
      <c r="C560" s="12">
        <v>5600842990</v>
      </c>
      <c r="D560" s="12" t="s">
        <v>25</v>
      </c>
      <c r="E560" s="11">
        <f>E561</f>
        <v>103.42</v>
      </c>
      <c r="F560" s="11">
        <f>F561</f>
        <v>94.59</v>
      </c>
      <c r="G560" s="11">
        <f>G561</f>
        <v>94.59</v>
      </c>
      <c r="H560" s="2"/>
    </row>
    <row r="561" spans="1:8" outlineLevel="3" x14ac:dyDescent="0.3">
      <c r="A561" s="22" t="s">
        <v>26</v>
      </c>
      <c r="B561" s="12" t="s">
        <v>143</v>
      </c>
      <c r="C561" s="12">
        <v>5600842990</v>
      </c>
      <c r="D561" s="12" t="s">
        <v>27</v>
      </c>
      <c r="E561" s="11">
        <v>103.42</v>
      </c>
      <c r="F561" s="11">
        <v>94.59</v>
      </c>
      <c r="G561" s="11">
        <v>94.59</v>
      </c>
      <c r="H561" s="2"/>
    </row>
    <row r="562" spans="1:8" ht="26.4" outlineLevel="3" x14ac:dyDescent="0.3">
      <c r="A562" s="22" t="s">
        <v>298</v>
      </c>
      <c r="B562" s="12" t="s">
        <v>143</v>
      </c>
      <c r="C562" s="12">
        <v>5600842700</v>
      </c>
      <c r="D562" s="12" t="s">
        <v>2</v>
      </c>
      <c r="E562" s="11">
        <f>E563</f>
        <v>6000</v>
      </c>
      <c r="F562" s="11">
        <f t="shared" ref="F562" si="147">F563</f>
        <v>7500</v>
      </c>
      <c r="G562" s="11">
        <f t="shared" ref="G562" si="148">G563</f>
        <v>7500</v>
      </c>
      <c r="H562" s="2"/>
    </row>
    <row r="563" spans="1:8" ht="26.4" outlineLevel="3" x14ac:dyDescent="0.3">
      <c r="A563" s="22" t="s">
        <v>18</v>
      </c>
      <c r="B563" s="12" t="s">
        <v>143</v>
      </c>
      <c r="C563" s="12">
        <v>5600842700</v>
      </c>
      <c r="D563" s="12" t="s">
        <v>19</v>
      </c>
      <c r="E563" s="11">
        <f>E564</f>
        <v>6000</v>
      </c>
      <c r="F563" s="11">
        <f>F564</f>
        <v>7500</v>
      </c>
      <c r="G563" s="11">
        <f>G564</f>
        <v>7500</v>
      </c>
      <c r="H563" s="2"/>
    </row>
    <row r="564" spans="1:8" ht="26.4" outlineLevel="3" x14ac:dyDescent="0.3">
      <c r="A564" s="22" t="s">
        <v>20</v>
      </c>
      <c r="B564" s="12" t="s">
        <v>143</v>
      </c>
      <c r="C564" s="12">
        <v>5600842700</v>
      </c>
      <c r="D564" s="12" t="s">
        <v>21</v>
      </c>
      <c r="E564" s="11">
        <v>6000</v>
      </c>
      <c r="F564" s="11">
        <v>7500</v>
      </c>
      <c r="G564" s="11">
        <v>7500</v>
      </c>
      <c r="H564" s="2"/>
    </row>
    <row r="565" spans="1:8" ht="26.4" outlineLevel="4" x14ac:dyDescent="0.3">
      <c r="A565" s="22" t="s">
        <v>144</v>
      </c>
      <c r="B565" s="12" t="s">
        <v>143</v>
      </c>
      <c r="C565" s="12">
        <v>5600100000</v>
      </c>
      <c r="D565" s="12" t="s">
        <v>2</v>
      </c>
      <c r="E565" s="11">
        <f>E566</f>
        <v>200000</v>
      </c>
      <c r="F565" s="11">
        <f t="shared" ref="F565:G567" si="149">F566</f>
        <v>0</v>
      </c>
      <c r="G565" s="11">
        <f t="shared" si="149"/>
        <v>0</v>
      </c>
      <c r="H565" s="2"/>
    </row>
    <row r="566" spans="1:8" ht="34.200000000000003" customHeight="1" outlineLevel="5" x14ac:dyDescent="0.3">
      <c r="A566" s="22" t="s">
        <v>145</v>
      </c>
      <c r="B566" s="12" t="s">
        <v>143</v>
      </c>
      <c r="C566" s="12">
        <v>5600108010</v>
      </c>
      <c r="D566" s="12" t="s">
        <v>2</v>
      </c>
      <c r="E566" s="11">
        <f>E567</f>
        <v>200000</v>
      </c>
      <c r="F566" s="11">
        <f t="shared" si="149"/>
        <v>0</v>
      </c>
      <c r="G566" s="11">
        <f t="shared" si="149"/>
        <v>0</v>
      </c>
      <c r="H566" s="2"/>
    </row>
    <row r="567" spans="1:8" ht="26.4" outlineLevel="6" x14ac:dyDescent="0.3">
      <c r="A567" s="22" t="s">
        <v>18</v>
      </c>
      <c r="B567" s="12" t="s">
        <v>143</v>
      </c>
      <c r="C567" s="12">
        <v>5600108010</v>
      </c>
      <c r="D567" s="12" t="s">
        <v>19</v>
      </c>
      <c r="E567" s="11">
        <f>E568</f>
        <v>200000</v>
      </c>
      <c r="F567" s="11">
        <f t="shared" si="149"/>
        <v>0</v>
      </c>
      <c r="G567" s="11">
        <f t="shared" si="149"/>
        <v>0</v>
      </c>
      <c r="H567" s="2"/>
    </row>
    <row r="568" spans="1:8" ht="26.4" outlineLevel="7" x14ac:dyDescent="0.3">
      <c r="A568" s="22" t="s">
        <v>20</v>
      </c>
      <c r="B568" s="12" t="s">
        <v>143</v>
      </c>
      <c r="C568" s="12">
        <v>5600108010</v>
      </c>
      <c r="D568" s="12" t="s">
        <v>21</v>
      </c>
      <c r="E568" s="11">
        <v>200000</v>
      </c>
      <c r="F568" s="11">
        <v>0</v>
      </c>
      <c r="G568" s="11">
        <v>0</v>
      </c>
      <c r="H568" s="2"/>
    </row>
    <row r="569" spans="1:8" ht="26.4" customHeight="1" outlineLevel="4" x14ac:dyDescent="0.3">
      <c r="A569" s="22" t="s">
        <v>146</v>
      </c>
      <c r="B569" s="12" t="s">
        <v>143</v>
      </c>
      <c r="C569" s="12" t="s">
        <v>147</v>
      </c>
      <c r="D569" s="12" t="s">
        <v>2</v>
      </c>
      <c r="E569" s="11">
        <f>E570+E573</f>
        <v>1417300</v>
      </c>
      <c r="F569" s="11">
        <f>F570+F573</f>
        <v>0</v>
      </c>
      <c r="G569" s="11">
        <f>G570+G573</f>
        <v>0</v>
      </c>
      <c r="H569" s="2"/>
    </row>
    <row r="570" spans="1:8" ht="26.4" outlineLevel="5" x14ac:dyDescent="0.3">
      <c r="A570" s="22" t="s">
        <v>290</v>
      </c>
      <c r="B570" s="12" t="s">
        <v>143</v>
      </c>
      <c r="C570" s="12" t="s">
        <v>148</v>
      </c>
      <c r="D570" s="12" t="s">
        <v>2</v>
      </c>
      <c r="E570" s="11">
        <f t="shared" ref="E570:G571" si="150">E571</f>
        <v>0</v>
      </c>
      <c r="F570" s="11">
        <f t="shared" si="150"/>
        <v>0</v>
      </c>
      <c r="G570" s="11">
        <f t="shared" si="150"/>
        <v>0</v>
      </c>
      <c r="H570" s="2"/>
    </row>
    <row r="571" spans="1:8" ht="26.4" outlineLevel="6" x14ac:dyDescent="0.3">
      <c r="A571" s="22" t="s">
        <v>81</v>
      </c>
      <c r="B571" s="12" t="s">
        <v>143</v>
      </c>
      <c r="C571" s="12" t="s">
        <v>148</v>
      </c>
      <c r="D571" s="12" t="s">
        <v>82</v>
      </c>
      <c r="E571" s="11">
        <f t="shared" si="150"/>
        <v>0</v>
      </c>
      <c r="F571" s="11">
        <f t="shared" si="150"/>
        <v>0</v>
      </c>
      <c r="G571" s="11">
        <f t="shared" si="150"/>
        <v>0</v>
      </c>
      <c r="H571" s="2"/>
    </row>
    <row r="572" spans="1:8" outlineLevel="7" x14ac:dyDescent="0.3">
      <c r="A572" s="22" t="s">
        <v>83</v>
      </c>
      <c r="B572" s="12" t="s">
        <v>143</v>
      </c>
      <c r="C572" s="12" t="s">
        <v>148</v>
      </c>
      <c r="D572" s="12" t="s">
        <v>84</v>
      </c>
      <c r="E572" s="11">
        <v>0</v>
      </c>
      <c r="F572" s="11">
        <v>0</v>
      </c>
      <c r="G572" s="11">
        <v>0</v>
      </c>
      <c r="H572" s="2"/>
    </row>
    <row r="573" spans="1:8" outlineLevel="5" x14ac:dyDescent="0.3">
      <c r="A573" s="22" t="s">
        <v>149</v>
      </c>
      <c r="B573" s="12" t="s">
        <v>143</v>
      </c>
      <c r="C573" s="12" t="s">
        <v>150</v>
      </c>
      <c r="D573" s="12" t="s">
        <v>2</v>
      </c>
      <c r="E573" s="11">
        <f t="shared" ref="E573:G574" si="151">E574</f>
        <v>1417300</v>
      </c>
      <c r="F573" s="11">
        <f t="shared" si="151"/>
        <v>0</v>
      </c>
      <c r="G573" s="11">
        <f t="shared" si="151"/>
        <v>0</v>
      </c>
      <c r="H573" s="2"/>
    </row>
    <row r="574" spans="1:8" ht="26.4" outlineLevel="6" x14ac:dyDescent="0.3">
      <c r="A574" s="22" t="s">
        <v>81</v>
      </c>
      <c r="B574" s="12" t="s">
        <v>143</v>
      </c>
      <c r="C574" s="12" t="s">
        <v>150</v>
      </c>
      <c r="D574" s="12" t="s">
        <v>82</v>
      </c>
      <c r="E574" s="11">
        <f t="shared" si="151"/>
        <v>1417300</v>
      </c>
      <c r="F574" s="11">
        <f t="shared" si="151"/>
        <v>0</v>
      </c>
      <c r="G574" s="11">
        <f t="shared" si="151"/>
        <v>0</v>
      </c>
      <c r="H574" s="2"/>
    </row>
    <row r="575" spans="1:8" outlineLevel="7" x14ac:dyDescent="0.3">
      <c r="A575" s="22" t="s">
        <v>83</v>
      </c>
      <c r="B575" s="12" t="s">
        <v>143</v>
      </c>
      <c r="C575" s="12" t="s">
        <v>150</v>
      </c>
      <c r="D575" s="12" t="s">
        <v>84</v>
      </c>
      <c r="E575" s="11">
        <v>1417300</v>
      </c>
      <c r="F575" s="11"/>
      <c r="G575" s="11"/>
      <c r="H575" s="2"/>
    </row>
    <row r="576" spans="1:8" ht="30.6" customHeight="1" outlineLevel="4" x14ac:dyDescent="0.3">
      <c r="A576" s="22" t="s">
        <v>117</v>
      </c>
      <c r="B576" s="12" t="s">
        <v>143</v>
      </c>
      <c r="C576" s="12" t="s">
        <v>118</v>
      </c>
      <c r="D576" s="12" t="s">
        <v>2</v>
      </c>
      <c r="E576" s="11">
        <f>E577+E580+E583</f>
        <v>1764374.12</v>
      </c>
      <c r="F576" s="11">
        <f t="shared" ref="F576:G576" si="152">F577+F580+F583</f>
        <v>173201.03</v>
      </c>
      <c r="G576" s="11">
        <f t="shared" si="152"/>
        <v>173201.03</v>
      </c>
      <c r="H576" s="2"/>
    </row>
    <row r="577" spans="1:8" ht="32.4" customHeight="1" outlineLevel="5" x14ac:dyDescent="0.3">
      <c r="A577" s="22" t="s">
        <v>151</v>
      </c>
      <c r="B577" s="12" t="s">
        <v>143</v>
      </c>
      <c r="C577" s="12" t="s">
        <v>152</v>
      </c>
      <c r="D577" s="12" t="s">
        <v>2</v>
      </c>
      <c r="E577" s="11">
        <f t="shared" ref="E577:G578" si="153">E578</f>
        <v>226442.89</v>
      </c>
      <c r="F577" s="11">
        <f t="shared" si="153"/>
        <v>168005</v>
      </c>
      <c r="G577" s="11">
        <f t="shared" si="153"/>
        <v>168005</v>
      </c>
      <c r="H577" s="2"/>
    </row>
    <row r="578" spans="1:8" ht="26.4" outlineLevel="6" x14ac:dyDescent="0.3">
      <c r="A578" s="22" t="s">
        <v>18</v>
      </c>
      <c r="B578" s="12" t="s">
        <v>143</v>
      </c>
      <c r="C578" s="12" t="s">
        <v>152</v>
      </c>
      <c r="D578" s="12" t="s">
        <v>19</v>
      </c>
      <c r="E578" s="11">
        <f t="shared" si="153"/>
        <v>226442.89</v>
      </c>
      <c r="F578" s="11">
        <f t="shared" si="153"/>
        <v>168005</v>
      </c>
      <c r="G578" s="11">
        <f t="shared" si="153"/>
        <v>168005</v>
      </c>
      <c r="H578" s="2"/>
    </row>
    <row r="579" spans="1:8" ht="26.4" outlineLevel="7" x14ac:dyDescent="0.3">
      <c r="A579" s="22" t="s">
        <v>20</v>
      </c>
      <c r="B579" s="12" t="s">
        <v>143</v>
      </c>
      <c r="C579" s="12" t="s">
        <v>152</v>
      </c>
      <c r="D579" s="12" t="s">
        <v>21</v>
      </c>
      <c r="E579" s="11">
        <v>226442.89</v>
      </c>
      <c r="F579" s="11">
        <v>168005</v>
      </c>
      <c r="G579" s="11">
        <v>168005</v>
      </c>
      <c r="H579" s="2"/>
    </row>
    <row r="580" spans="1:8" ht="39.6" outlineLevel="5" x14ac:dyDescent="0.3">
      <c r="A580" s="22" t="s">
        <v>153</v>
      </c>
      <c r="B580" s="12" t="s">
        <v>143</v>
      </c>
      <c r="C580" s="12" t="s">
        <v>154</v>
      </c>
      <c r="D580" s="12" t="s">
        <v>2</v>
      </c>
      <c r="E580" s="11">
        <f t="shared" ref="E580:G581" si="154">E581</f>
        <v>7003.39</v>
      </c>
      <c r="F580" s="11">
        <f t="shared" si="154"/>
        <v>5196.03</v>
      </c>
      <c r="G580" s="11">
        <f t="shared" si="154"/>
        <v>5196.03</v>
      </c>
      <c r="H580" s="2"/>
    </row>
    <row r="581" spans="1:8" ht="26.4" outlineLevel="6" x14ac:dyDescent="0.3">
      <c r="A581" s="22" t="s">
        <v>18</v>
      </c>
      <c r="B581" s="12" t="s">
        <v>143</v>
      </c>
      <c r="C581" s="12" t="s">
        <v>154</v>
      </c>
      <c r="D581" s="12" t="s">
        <v>19</v>
      </c>
      <c r="E581" s="11">
        <f t="shared" si="154"/>
        <v>7003.39</v>
      </c>
      <c r="F581" s="11">
        <f t="shared" si="154"/>
        <v>5196.03</v>
      </c>
      <c r="G581" s="11">
        <f t="shared" si="154"/>
        <v>5196.03</v>
      </c>
      <c r="H581" s="2"/>
    </row>
    <row r="582" spans="1:8" ht="26.4" outlineLevel="7" x14ac:dyDescent="0.3">
      <c r="A582" s="22" t="s">
        <v>20</v>
      </c>
      <c r="B582" s="12" t="s">
        <v>143</v>
      </c>
      <c r="C582" s="12" t="s">
        <v>154</v>
      </c>
      <c r="D582" s="12" t="s">
        <v>21</v>
      </c>
      <c r="E582" s="11">
        <v>7003.39</v>
      </c>
      <c r="F582" s="11">
        <v>5196.03</v>
      </c>
      <c r="G582" s="11">
        <v>5196.03</v>
      </c>
      <c r="H582" s="2"/>
    </row>
    <row r="583" spans="1:8" ht="58.95" customHeight="1" outlineLevel="7" x14ac:dyDescent="0.3">
      <c r="A583" s="22" t="s">
        <v>319</v>
      </c>
      <c r="B583" s="12" t="s">
        <v>143</v>
      </c>
      <c r="C583" s="12" t="s">
        <v>418</v>
      </c>
      <c r="D583" s="12" t="s">
        <v>2</v>
      </c>
      <c r="E583" s="11">
        <f t="shared" ref="E583:G584" si="155">E584</f>
        <v>1530927.84</v>
      </c>
      <c r="F583" s="11">
        <f t="shared" si="155"/>
        <v>0</v>
      </c>
      <c r="G583" s="11">
        <f t="shared" si="155"/>
        <v>0</v>
      </c>
      <c r="H583" s="2"/>
    </row>
    <row r="584" spans="1:8" ht="26.4" outlineLevel="7" x14ac:dyDescent="0.3">
      <c r="A584" s="22" t="s">
        <v>18</v>
      </c>
      <c r="B584" s="12" t="s">
        <v>143</v>
      </c>
      <c r="C584" s="12" t="s">
        <v>418</v>
      </c>
      <c r="D584" s="12" t="s">
        <v>19</v>
      </c>
      <c r="E584" s="11">
        <f t="shared" si="155"/>
        <v>1530927.84</v>
      </c>
      <c r="F584" s="11">
        <f t="shared" si="155"/>
        <v>0</v>
      </c>
      <c r="G584" s="11">
        <f t="shared" si="155"/>
        <v>0</v>
      </c>
      <c r="H584" s="2"/>
    </row>
    <row r="585" spans="1:8" ht="26.4" outlineLevel="7" x14ac:dyDescent="0.3">
      <c r="A585" s="22" t="s">
        <v>20</v>
      </c>
      <c r="B585" s="12" t="s">
        <v>143</v>
      </c>
      <c r="C585" s="12" t="s">
        <v>418</v>
      </c>
      <c r="D585" s="12" t="s">
        <v>21</v>
      </c>
      <c r="E585" s="11">
        <v>1530927.84</v>
      </c>
      <c r="F585" s="11">
        <v>0</v>
      </c>
      <c r="G585" s="11">
        <v>0</v>
      </c>
      <c r="H585" s="2"/>
    </row>
    <row r="586" spans="1:8" ht="26.4" outlineLevel="7" x14ac:dyDescent="0.3">
      <c r="A586" s="22" t="s">
        <v>155</v>
      </c>
      <c r="B586" s="12" t="s">
        <v>143</v>
      </c>
      <c r="C586" s="12">
        <v>5600500000</v>
      </c>
      <c r="D586" s="12" t="s">
        <v>2</v>
      </c>
      <c r="E586" s="11">
        <f>E587</f>
        <v>66170</v>
      </c>
      <c r="F586" s="11">
        <f t="shared" ref="F586:G595" si="156">F587</f>
        <v>0</v>
      </c>
      <c r="G586" s="11">
        <f t="shared" si="156"/>
        <v>0</v>
      </c>
      <c r="H586" s="2"/>
    </row>
    <row r="587" spans="1:8" ht="31.95" customHeight="1" outlineLevel="7" x14ac:dyDescent="0.3">
      <c r="A587" s="22" t="s">
        <v>156</v>
      </c>
      <c r="B587" s="12" t="s">
        <v>143</v>
      </c>
      <c r="C587" s="12">
        <v>5600508014</v>
      </c>
      <c r="D587" s="12" t="s">
        <v>2</v>
      </c>
      <c r="E587" s="11">
        <f>E588</f>
        <v>66170</v>
      </c>
      <c r="F587" s="11">
        <f t="shared" si="156"/>
        <v>0</v>
      </c>
      <c r="G587" s="11">
        <f t="shared" si="156"/>
        <v>0</v>
      </c>
      <c r="H587" s="2"/>
    </row>
    <row r="588" spans="1:8" ht="52.8" outlineLevel="7" x14ac:dyDescent="0.3">
      <c r="A588" s="22" t="s">
        <v>12</v>
      </c>
      <c r="B588" s="12" t="s">
        <v>143</v>
      </c>
      <c r="C588" s="12">
        <v>5600508014</v>
      </c>
      <c r="D588" s="12" t="s">
        <v>13</v>
      </c>
      <c r="E588" s="11">
        <f>E589</f>
        <v>66170</v>
      </c>
      <c r="F588" s="11">
        <f t="shared" si="156"/>
        <v>0</v>
      </c>
      <c r="G588" s="11">
        <f t="shared" si="156"/>
        <v>0</v>
      </c>
      <c r="H588" s="2"/>
    </row>
    <row r="589" spans="1:8" outlineLevel="7" x14ac:dyDescent="0.3">
      <c r="A589" s="22" t="s">
        <v>54</v>
      </c>
      <c r="B589" s="12" t="s">
        <v>143</v>
      </c>
      <c r="C589" s="12">
        <v>5600508014</v>
      </c>
      <c r="D589" s="12" t="s">
        <v>55</v>
      </c>
      <c r="E589" s="11">
        <v>66170</v>
      </c>
      <c r="F589" s="11">
        <v>0</v>
      </c>
      <c r="G589" s="11">
        <v>0</v>
      </c>
      <c r="H589" s="2"/>
    </row>
    <row r="590" spans="1:8" ht="39.6" outlineLevel="7" x14ac:dyDescent="0.3">
      <c r="A590" s="22" t="s">
        <v>291</v>
      </c>
      <c r="B590" s="12" t="s">
        <v>143</v>
      </c>
      <c r="C590" s="12">
        <v>5600600000</v>
      </c>
      <c r="D590" s="12" t="s">
        <v>2</v>
      </c>
      <c r="E590" s="11">
        <f>E591+E594</f>
        <v>103000</v>
      </c>
      <c r="F590" s="11">
        <f t="shared" ref="F590:G590" si="157">F591+F594</f>
        <v>0</v>
      </c>
      <c r="G590" s="11">
        <f t="shared" si="157"/>
        <v>0</v>
      </c>
      <c r="H590" s="2"/>
    </row>
    <row r="591" spans="1:8" ht="26.4" outlineLevel="7" x14ac:dyDescent="0.3">
      <c r="A591" s="22" t="s">
        <v>292</v>
      </c>
      <c r="B591" s="12" t="s">
        <v>143</v>
      </c>
      <c r="C591" s="12">
        <v>5600608015</v>
      </c>
      <c r="D591" s="12" t="s">
        <v>2</v>
      </c>
      <c r="E591" s="11">
        <f>E592</f>
        <v>90000</v>
      </c>
      <c r="F591" s="11">
        <f t="shared" si="156"/>
        <v>0</v>
      </c>
      <c r="G591" s="11">
        <f t="shared" si="156"/>
        <v>0</v>
      </c>
      <c r="H591" s="2"/>
    </row>
    <row r="592" spans="1:8" ht="26.4" outlineLevel="7" x14ac:dyDescent="0.3">
      <c r="A592" s="22" t="s">
        <v>18</v>
      </c>
      <c r="B592" s="12" t="s">
        <v>143</v>
      </c>
      <c r="C592" s="12">
        <v>5600608015</v>
      </c>
      <c r="D592" s="12" t="s">
        <v>19</v>
      </c>
      <c r="E592" s="11">
        <f>E593</f>
        <v>90000</v>
      </c>
      <c r="F592" s="11">
        <f t="shared" si="156"/>
        <v>0</v>
      </c>
      <c r="G592" s="11">
        <f t="shared" si="156"/>
        <v>0</v>
      </c>
      <c r="H592" s="2"/>
    </row>
    <row r="593" spans="1:8" ht="26.4" outlineLevel="7" x14ac:dyDescent="0.3">
      <c r="A593" s="22" t="s">
        <v>20</v>
      </c>
      <c r="B593" s="12" t="s">
        <v>143</v>
      </c>
      <c r="C593" s="12">
        <v>5600608015</v>
      </c>
      <c r="D593" s="12" t="s">
        <v>21</v>
      </c>
      <c r="E593" s="11">
        <v>90000</v>
      </c>
      <c r="F593" s="11">
        <v>0</v>
      </c>
      <c r="G593" s="11">
        <v>0</v>
      </c>
      <c r="H593" s="2"/>
    </row>
    <row r="594" spans="1:8" ht="26.4" outlineLevel="7" x14ac:dyDescent="0.3">
      <c r="A594" s="22" t="s">
        <v>323</v>
      </c>
      <c r="B594" s="12" t="s">
        <v>143</v>
      </c>
      <c r="C594" s="12">
        <v>5600608016</v>
      </c>
      <c r="D594" s="12" t="s">
        <v>2</v>
      </c>
      <c r="E594" s="11">
        <f>E595</f>
        <v>13000</v>
      </c>
      <c r="F594" s="11">
        <f t="shared" si="156"/>
        <v>0</v>
      </c>
      <c r="G594" s="11">
        <f t="shared" si="156"/>
        <v>0</v>
      </c>
      <c r="H594" s="2"/>
    </row>
    <row r="595" spans="1:8" ht="26.4" outlineLevel="7" x14ac:dyDescent="0.3">
      <c r="A595" s="22" t="s">
        <v>18</v>
      </c>
      <c r="B595" s="12" t="s">
        <v>143</v>
      </c>
      <c r="C595" s="12">
        <v>5600608016</v>
      </c>
      <c r="D595" s="12" t="s">
        <v>19</v>
      </c>
      <c r="E595" s="11">
        <f>E596</f>
        <v>13000</v>
      </c>
      <c r="F595" s="11">
        <f t="shared" si="156"/>
        <v>0</v>
      </c>
      <c r="G595" s="11">
        <f t="shared" si="156"/>
        <v>0</v>
      </c>
      <c r="H595" s="2"/>
    </row>
    <row r="596" spans="1:8" ht="26.4" outlineLevel="7" x14ac:dyDescent="0.3">
      <c r="A596" s="22" t="s">
        <v>20</v>
      </c>
      <c r="B596" s="12" t="s">
        <v>143</v>
      </c>
      <c r="C596" s="12">
        <v>5600608016</v>
      </c>
      <c r="D596" s="12" t="s">
        <v>21</v>
      </c>
      <c r="E596" s="11">
        <v>13000</v>
      </c>
      <c r="F596" s="11">
        <v>0</v>
      </c>
      <c r="G596" s="11">
        <v>0</v>
      </c>
      <c r="H596" s="2"/>
    </row>
    <row r="597" spans="1:8" ht="21" customHeight="1" outlineLevel="1" x14ac:dyDescent="0.3">
      <c r="A597" s="22" t="s">
        <v>157</v>
      </c>
      <c r="B597" s="12" t="s">
        <v>158</v>
      </c>
      <c r="C597" s="12" t="s">
        <v>1</v>
      </c>
      <c r="D597" s="12" t="s">
        <v>2</v>
      </c>
      <c r="E597" s="11">
        <f>E598+E604</f>
        <v>42232975.789999999</v>
      </c>
      <c r="F597" s="11">
        <f t="shared" ref="F597:G597" si="158">F598+F604</f>
        <v>41049018.939999998</v>
      </c>
      <c r="G597" s="11">
        <f t="shared" si="158"/>
        <v>41226788.810000002</v>
      </c>
      <c r="H597" s="2"/>
    </row>
    <row r="598" spans="1:8" ht="20.399999999999999" customHeight="1" outlineLevel="2" x14ac:dyDescent="0.3">
      <c r="A598" s="22" t="s">
        <v>159</v>
      </c>
      <c r="B598" s="12" t="s">
        <v>160</v>
      </c>
      <c r="C598" s="12" t="s">
        <v>1</v>
      </c>
      <c r="D598" s="12" t="s">
        <v>2</v>
      </c>
      <c r="E598" s="11">
        <f>E599</f>
        <v>4160000</v>
      </c>
      <c r="F598" s="11">
        <f t="shared" ref="F598:G598" si="159">F599</f>
        <v>4160000</v>
      </c>
      <c r="G598" s="11">
        <f t="shared" si="159"/>
        <v>4160000</v>
      </c>
      <c r="H598" s="2"/>
    </row>
    <row r="599" spans="1:8" ht="19.95" customHeight="1" outlineLevel="7" x14ac:dyDescent="0.3">
      <c r="A599" s="22" t="s">
        <v>210</v>
      </c>
      <c r="B599" s="12" t="s">
        <v>160</v>
      </c>
      <c r="C599" s="12">
        <v>1500000000</v>
      </c>
      <c r="D599" s="12" t="s">
        <v>2</v>
      </c>
      <c r="E599" s="11">
        <f>E600</f>
        <v>4160000</v>
      </c>
      <c r="F599" s="11">
        <f t="shared" ref="F599:G602" si="160">F600</f>
        <v>4160000</v>
      </c>
      <c r="G599" s="11">
        <f t="shared" si="160"/>
        <v>4160000</v>
      </c>
      <c r="H599" s="2"/>
    </row>
    <row r="600" spans="1:8" ht="36" customHeight="1" outlineLevel="4" x14ac:dyDescent="0.3">
      <c r="A600" s="22" t="s">
        <v>261</v>
      </c>
      <c r="B600" s="12" t="s">
        <v>160</v>
      </c>
      <c r="C600" s="12" t="s">
        <v>260</v>
      </c>
      <c r="D600" s="12" t="s">
        <v>2</v>
      </c>
      <c r="E600" s="11">
        <f>E601</f>
        <v>4160000</v>
      </c>
      <c r="F600" s="11">
        <f t="shared" si="160"/>
        <v>4160000</v>
      </c>
      <c r="G600" s="11">
        <f t="shared" si="160"/>
        <v>4160000</v>
      </c>
      <c r="H600" s="2"/>
    </row>
    <row r="601" spans="1:8" ht="79.2" outlineLevel="5" x14ac:dyDescent="0.3">
      <c r="A601" s="22" t="s">
        <v>168</v>
      </c>
      <c r="B601" s="12" t="s">
        <v>160</v>
      </c>
      <c r="C601" s="12" t="s">
        <v>262</v>
      </c>
      <c r="D601" s="12" t="s">
        <v>2</v>
      </c>
      <c r="E601" s="11">
        <f>E602</f>
        <v>4160000</v>
      </c>
      <c r="F601" s="11">
        <f t="shared" si="160"/>
        <v>4160000</v>
      </c>
      <c r="G601" s="11">
        <f t="shared" si="160"/>
        <v>4160000</v>
      </c>
      <c r="H601" s="2"/>
    </row>
    <row r="602" spans="1:8" outlineLevel="6" x14ac:dyDescent="0.3">
      <c r="A602" s="22" t="s">
        <v>107</v>
      </c>
      <c r="B602" s="12" t="s">
        <v>160</v>
      </c>
      <c r="C602" s="12" t="s">
        <v>262</v>
      </c>
      <c r="D602" s="12" t="s">
        <v>108</v>
      </c>
      <c r="E602" s="11">
        <f>E603</f>
        <v>4160000</v>
      </c>
      <c r="F602" s="11">
        <f t="shared" si="160"/>
        <v>4160000</v>
      </c>
      <c r="G602" s="11">
        <f t="shared" si="160"/>
        <v>4160000</v>
      </c>
      <c r="H602" s="2"/>
    </row>
    <row r="603" spans="1:8" ht="26.4" outlineLevel="7" x14ac:dyDescent="0.3">
      <c r="A603" s="22" t="s">
        <v>109</v>
      </c>
      <c r="B603" s="12" t="s">
        <v>160</v>
      </c>
      <c r="C603" s="12" t="s">
        <v>262</v>
      </c>
      <c r="D603" s="12" t="s">
        <v>110</v>
      </c>
      <c r="E603" s="11">
        <v>4160000</v>
      </c>
      <c r="F603" s="11">
        <v>4160000</v>
      </c>
      <c r="G603" s="11">
        <v>4160000</v>
      </c>
      <c r="H603" s="2"/>
    </row>
    <row r="604" spans="1:8" ht="24.6" customHeight="1" outlineLevel="2" x14ac:dyDescent="0.3">
      <c r="A604" s="22" t="s">
        <v>169</v>
      </c>
      <c r="B604" s="12" t="s">
        <v>170</v>
      </c>
      <c r="C604" s="12" t="s">
        <v>1</v>
      </c>
      <c r="D604" s="12" t="s">
        <v>2</v>
      </c>
      <c r="E604" s="11">
        <f>E605+E610</f>
        <v>38072975.789999999</v>
      </c>
      <c r="F604" s="11">
        <f t="shared" ref="F604:G604" si="161">F605+F610</f>
        <v>36889018.939999998</v>
      </c>
      <c r="G604" s="11">
        <f t="shared" si="161"/>
        <v>37066788.810000002</v>
      </c>
      <c r="H604" s="2"/>
    </row>
    <row r="605" spans="1:8" ht="39.6" outlineLevel="2" x14ac:dyDescent="0.3">
      <c r="A605" s="22" t="s">
        <v>322</v>
      </c>
      <c r="B605" s="12" t="s">
        <v>170</v>
      </c>
      <c r="C605" s="12" t="s">
        <v>161</v>
      </c>
      <c r="D605" s="12" t="s">
        <v>2</v>
      </c>
      <c r="E605" s="11">
        <f t="shared" ref="E605:G608" si="162">E606</f>
        <v>5258421</v>
      </c>
      <c r="F605" s="11">
        <f t="shared" si="162"/>
        <v>5191033.58</v>
      </c>
      <c r="G605" s="11">
        <f t="shared" si="162"/>
        <v>5287414.42</v>
      </c>
      <c r="H605" s="2"/>
    </row>
    <row r="606" spans="1:8" ht="39.6" outlineLevel="2" x14ac:dyDescent="0.3">
      <c r="A606" s="22" t="s">
        <v>162</v>
      </c>
      <c r="B606" s="12" t="s">
        <v>170</v>
      </c>
      <c r="C606" s="12" t="s">
        <v>163</v>
      </c>
      <c r="D606" s="12" t="s">
        <v>2</v>
      </c>
      <c r="E606" s="11">
        <f t="shared" si="162"/>
        <v>5258421</v>
      </c>
      <c r="F606" s="11">
        <f t="shared" si="162"/>
        <v>5191033.58</v>
      </c>
      <c r="G606" s="11">
        <f t="shared" si="162"/>
        <v>5287414.42</v>
      </c>
      <c r="H606" s="2"/>
    </row>
    <row r="607" spans="1:8" ht="52.8" outlineLevel="2" x14ac:dyDescent="0.3">
      <c r="A607" s="22" t="s">
        <v>164</v>
      </c>
      <c r="B607" s="12" t="s">
        <v>170</v>
      </c>
      <c r="C607" s="12" t="s">
        <v>165</v>
      </c>
      <c r="D607" s="12" t="s">
        <v>2</v>
      </c>
      <c r="E607" s="11">
        <f t="shared" si="162"/>
        <v>5258421</v>
      </c>
      <c r="F607" s="11">
        <f t="shared" si="162"/>
        <v>5191033.58</v>
      </c>
      <c r="G607" s="11">
        <f t="shared" si="162"/>
        <v>5287414.42</v>
      </c>
      <c r="H607" s="2"/>
    </row>
    <row r="608" spans="1:8" outlineLevel="2" x14ac:dyDescent="0.3">
      <c r="A608" s="22" t="s">
        <v>107</v>
      </c>
      <c r="B608" s="12" t="s">
        <v>170</v>
      </c>
      <c r="C608" s="12" t="s">
        <v>165</v>
      </c>
      <c r="D608" s="12" t="s">
        <v>108</v>
      </c>
      <c r="E608" s="11">
        <f t="shared" si="162"/>
        <v>5258421</v>
      </c>
      <c r="F608" s="11">
        <f t="shared" si="162"/>
        <v>5191033.58</v>
      </c>
      <c r="G608" s="11">
        <f t="shared" si="162"/>
        <v>5287414.42</v>
      </c>
      <c r="H608" s="2"/>
    </row>
    <row r="609" spans="1:8" ht="26.4" outlineLevel="2" x14ac:dyDescent="0.3">
      <c r="A609" s="22" t="s">
        <v>109</v>
      </c>
      <c r="B609" s="12" t="s">
        <v>170</v>
      </c>
      <c r="C609" s="12" t="s">
        <v>165</v>
      </c>
      <c r="D609" s="12" t="s">
        <v>110</v>
      </c>
      <c r="E609" s="11">
        <v>5258421</v>
      </c>
      <c r="F609" s="11">
        <v>5191033.58</v>
      </c>
      <c r="G609" s="11">
        <v>5287414.42</v>
      </c>
      <c r="H609" s="2"/>
    </row>
    <row r="610" spans="1:8" outlineLevel="3" x14ac:dyDescent="0.3">
      <c r="A610" s="22" t="s">
        <v>7</v>
      </c>
      <c r="B610" s="12" t="s">
        <v>170</v>
      </c>
      <c r="C610" s="12" t="s">
        <v>8</v>
      </c>
      <c r="D610" s="12" t="s">
        <v>2</v>
      </c>
      <c r="E610" s="11">
        <f>E611</f>
        <v>32814554.789999999</v>
      </c>
      <c r="F610" s="11">
        <f>F611</f>
        <v>31697985.359999999</v>
      </c>
      <c r="G610" s="11">
        <f>G611</f>
        <v>31779374.390000001</v>
      </c>
      <c r="H610" s="2"/>
    </row>
    <row r="611" spans="1:8" ht="26.4" outlineLevel="4" x14ac:dyDescent="0.3">
      <c r="A611" s="22" t="s">
        <v>208</v>
      </c>
      <c r="B611" s="12" t="s">
        <v>170</v>
      </c>
      <c r="C611" s="12" t="s">
        <v>9</v>
      </c>
      <c r="D611" s="12" t="s">
        <v>2</v>
      </c>
      <c r="E611" s="11">
        <f>E612+E615+E621+E626</f>
        <v>32814554.789999999</v>
      </c>
      <c r="F611" s="11">
        <f t="shared" ref="F611:G611" si="163">F612+F615+F621+F626</f>
        <v>31697985.359999999</v>
      </c>
      <c r="G611" s="11">
        <f t="shared" si="163"/>
        <v>31779374.390000001</v>
      </c>
      <c r="H611" s="2"/>
    </row>
    <row r="612" spans="1:8" ht="66" outlineLevel="5" x14ac:dyDescent="0.3">
      <c r="A612" s="22" t="s">
        <v>171</v>
      </c>
      <c r="B612" s="12" t="s">
        <v>170</v>
      </c>
      <c r="C612" s="12" t="s">
        <v>172</v>
      </c>
      <c r="D612" s="12" t="s">
        <v>2</v>
      </c>
      <c r="E612" s="11">
        <f t="shared" ref="E612:G613" si="164">E613</f>
        <v>894499.02</v>
      </c>
      <c r="F612" s="11">
        <f t="shared" si="164"/>
        <v>930279.25</v>
      </c>
      <c r="G612" s="11">
        <f t="shared" si="164"/>
        <v>970888.92</v>
      </c>
      <c r="H612" s="2"/>
    </row>
    <row r="613" spans="1:8" outlineLevel="6" x14ac:dyDescent="0.3">
      <c r="A613" s="22" t="s">
        <v>107</v>
      </c>
      <c r="B613" s="12" t="s">
        <v>170</v>
      </c>
      <c r="C613" s="12" t="s">
        <v>172</v>
      </c>
      <c r="D613" s="12" t="s">
        <v>108</v>
      </c>
      <c r="E613" s="11">
        <f t="shared" si="164"/>
        <v>894499.02</v>
      </c>
      <c r="F613" s="11">
        <f t="shared" si="164"/>
        <v>930279.25</v>
      </c>
      <c r="G613" s="11">
        <f t="shared" si="164"/>
        <v>970888.92</v>
      </c>
      <c r="H613" s="2"/>
    </row>
    <row r="614" spans="1:8" ht="26.4" outlineLevel="7" x14ac:dyDescent="0.3">
      <c r="A614" s="22" t="s">
        <v>173</v>
      </c>
      <c r="B614" s="12" t="s">
        <v>170</v>
      </c>
      <c r="C614" s="12" t="s">
        <v>172</v>
      </c>
      <c r="D614" s="12" t="s">
        <v>174</v>
      </c>
      <c r="E614" s="11">
        <v>894499.02</v>
      </c>
      <c r="F614" s="11">
        <v>930279.25</v>
      </c>
      <c r="G614" s="11">
        <v>970888.92</v>
      </c>
      <c r="H614" s="2"/>
    </row>
    <row r="615" spans="1:8" ht="66" outlineLevel="5" x14ac:dyDescent="0.3">
      <c r="A615" s="22" t="s">
        <v>175</v>
      </c>
      <c r="B615" s="12" t="s">
        <v>170</v>
      </c>
      <c r="C615" s="12" t="s">
        <v>176</v>
      </c>
      <c r="D615" s="12" t="s">
        <v>2</v>
      </c>
      <c r="E615" s="11">
        <f>E616+E618</f>
        <v>9754143.5700000003</v>
      </c>
      <c r="F615" s="11">
        <f>F616+F618</f>
        <v>10014025.91</v>
      </c>
      <c r="G615" s="11">
        <f>G616+G618</f>
        <v>10284308.27</v>
      </c>
      <c r="H615" s="2"/>
    </row>
    <row r="616" spans="1:8" ht="26.4" outlineLevel="6" x14ac:dyDescent="0.3">
      <c r="A616" s="22" t="s">
        <v>18</v>
      </c>
      <c r="B616" s="12" t="s">
        <v>170</v>
      </c>
      <c r="C616" s="12" t="s">
        <v>176</v>
      </c>
      <c r="D616" s="12" t="s">
        <v>19</v>
      </c>
      <c r="E616" s="11">
        <f>E617</f>
        <v>0</v>
      </c>
      <c r="F616" s="11">
        <f>F617</f>
        <v>0</v>
      </c>
      <c r="G616" s="11">
        <f>G617</f>
        <v>0</v>
      </c>
      <c r="H616" s="2"/>
    </row>
    <row r="617" spans="1:8" ht="26.4" outlineLevel="7" x14ac:dyDescent="0.3">
      <c r="A617" s="22" t="s">
        <v>20</v>
      </c>
      <c r="B617" s="12" t="s">
        <v>170</v>
      </c>
      <c r="C617" s="12" t="s">
        <v>176</v>
      </c>
      <c r="D617" s="12" t="s">
        <v>21</v>
      </c>
      <c r="E617" s="11">
        <v>0</v>
      </c>
      <c r="F617" s="11">
        <v>0</v>
      </c>
      <c r="G617" s="11">
        <v>0</v>
      </c>
      <c r="H617" s="2"/>
    </row>
    <row r="618" spans="1:8" outlineLevel="6" x14ac:dyDescent="0.3">
      <c r="A618" s="22" t="s">
        <v>107</v>
      </c>
      <c r="B618" s="12" t="s">
        <v>170</v>
      </c>
      <c r="C618" s="12" t="s">
        <v>176</v>
      </c>
      <c r="D618" s="12" t="s">
        <v>108</v>
      </c>
      <c r="E618" s="11">
        <f>E619+E620</f>
        <v>9754143.5700000003</v>
      </c>
      <c r="F618" s="11">
        <f>F619+F620</f>
        <v>10014025.91</v>
      </c>
      <c r="G618" s="11">
        <f>G619+G620</f>
        <v>10284308.27</v>
      </c>
      <c r="H618" s="2"/>
    </row>
    <row r="619" spans="1:8" ht="26.4" outlineLevel="7" x14ac:dyDescent="0.3">
      <c r="A619" s="22" t="s">
        <v>173</v>
      </c>
      <c r="B619" s="12" t="s">
        <v>170</v>
      </c>
      <c r="C619" s="12" t="s">
        <v>176</v>
      </c>
      <c r="D619" s="12" t="s">
        <v>174</v>
      </c>
      <c r="E619" s="11">
        <v>7600000</v>
      </c>
      <c r="F619" s="11">
        <v>7859025.9100000001</v>
      </c>
      <c r="G619" s="11">
        <v>8124308.2699999996</v>
      </c>
      <c r="H619" s="2"/>
    </row>
    <row r="620" spans="1:8" ht="26.4" outlineLevel="7" x14ac:dyDescent="0.3">
      <c r="A620" s="22" t="s">
        <v>109</v>
      </c>
      <c r="B620" s="12" t="s">
        <v>170</v>
      </c>
      <c r="C620" s="12" t="s">
        <v>176</v>
      </c>
      <c r="D620" s="12" t="s">
        <v>110</v>
      </c>
      <c r="E620" s="11">
        <v>2154143.5699999998</v>
      </c>
      <c r="F620" s="11">
        <v>2155000</v>
      </c>
      <c r="G620" s="11">
        <v>2160000</v>
      </c>
      <c r="H620" s="2"/>
    </row>
    <row r="621" spans="1:8" ht="66" outlineLevel="5" x14ac:dyDescent="0.3">
      <c r="A621" s="22" t="s">
        <v>177</v>
      </c>
      <c r="B621" s="12" t="s">
        <v>170</v>
      </c>
      <c r="C621" s="12" t="s">
        <v>178</v>
      </c>
      <c r="D621" s="12" t="s">
        <v>2</v>
      </c>
      <c r="E621" s="11">
        <f>E622+E624</f>
        <v>2917665</v>
      </c>
      <c r="F621" s="11">
        <f>F622+F624</f>
        <v>1505433</v>
      </c>
      <c r="G621" s="11">
        <f>G622+G624</f>
        <v>1275930</v>
      </c>
      <c r="H621" s="2"/>
    </row>
    <row r="622" spans="1:8" ht="26.4" outlineLevel="6" x14ac:dyDescent="0.3">
      <c r="A622" s="22" t="s">
        <v>18</v>
      </c>
      <c r="B622" s="12" t="s">
        <v>170</v>
      </c>
      <c r="C622" s="12" t="s">
        <v>178</v>
      </c>
      <c r="D622" s="12" t="s">
        <v>19</v>
      </c>
      <c r="E622" s="11">
        <f>E623</f>
        <v>2881665</v>
      </c>
      <c r="F622" s="11">
        <f>F623</f>
        <v>1469433</v>
      </c>
      <c r="G622" s="11">
        <f>G623</f>
        <v>1239930</v>
      </c>
      <c r="H622" s="2"/>
    </row>
    <row r="623" spans="1:8" ht="26.4" outlineLevel="7" x14ac:dyDescent="0.3">
      <c r="A623" s="22" t="s">
        <v>20</v>
      </c>
      <c r="B623" s="12" t="s">
        <v>170</v>
      </c>
      <c r="C623" s="12" t="s">
        <v>178</v>
      </c>
      <c r="D623" s="12" t="s">
        <v>21</v>
      </c>
      <c r="E623" s="11">
        <v>2881665</v>
      </c>
      <c r="F623" s="11">
        <v>1469433</v>
      </c>
      <c r="G623" s="11">
        <v>1239930</v>
      </c>
      <c r="H623" s="2"/>
    </row>
    <row r="624" spans="1:8" outlineLevel="6" x14ac:dyDescent="0.3">
      <c r="A624" s="22" t="s">
        <v>107</v>
      </c>
      <c r="B624" s="12" t="s">
        <v>170</v>
      </c>
      <c r="C624" s="12" t="s">
        <v>178</v>
      </c>
      <c r="D624" s="12" t="s">
        <v>108</v>
      </c>
      <c r="E624" s="11">
        <f>E625</f>
        <v>36000</v>
      </c>
      <c r="F624" s="11">
        <f>F625</f>
        <v>36000</v>
      </c>
      <c r="G624" s="11">
        <f>G625</f>
        <v>36000</v>
      </c>
      <c r="H624" s="2"/>
    </row>
    <row r="625" spans="1:8" ht="26.4" outlineLevel="7" x14ac:dyDescent="0.3">
      <c r="A625" s="22" t="s">
        <v>173</v>
      </c>
      <c r="B625" s="12" t="s">
        <v>170</v>
      </c>
      <c r="C625" s="12" t="s">
        <v>178</v>
      </c>
      <c r="D625" s="12" t="s">
        <v>174</v>
      </c>
      <c r="E625" s="11">
        <v>36000</v>
      </c>
      <c r="F625" s="11">
        <v>36000</v>
      </c>
      <c r="G625" s="11">
        <v>36000</v>
      </c>
      <c r="H625" s="2"/>
    </row>
    <row r="626" spans="1:8" ht="43.95" customHeight="1" outlineLevel="5" x14ac:dyDescent="0.3">
      <c r="A626" s="22" t="s">
        <v>259</v>
      </c>
      <c r="B626" s="12" t="s">
        <v>170</v>
      </c>
      <c r="C626" s="12" t="s">
        <v>179</v>
      </c>
      <c r="D626" s="12" t="s">
        <v>2</v>
      </c>
      <c r="E626" s="11">
        <f>E627+E629</f>
        <v>19248247.199999999</v>
      </c>
      <c r="F626" s="11">
        <f>F627+F629</f>
        <v>19248247.199999999</v>
      </c>
      <c r="G626" s="11">
        <f>G627+G629</f>
        <v>19248247.199999999</v>
      </c>
      <c r="H626" s="2"/>
    </row>
    <row r="627" spans="1:8" ht="26.4" outlineLevel="6" x14ac:dyDescent="0.3">
      <c r="A627" s="22" t="s">
        <v>18</v>
      </c>
      <c r="B627" s="12" t="s">
        <v>170</v>
      </c>
      <c r="C627" s="12" t="s">
        <v>179</v>
      </c>
      <c r="D627" s="12" t="s">
        <v>19</v>
      </c>
      <c r="E627" s="11">
        <f>E628</f>
        <v>0</v>
      </c>
      <c r="F627" s="11">
        <f>F628</f>
        <v>0</v>
      </c>
      <c r="G627" s="11">
        <f>G628</f>
        <v>0</v>
      </c>
      <c r="H627" s="2"/>
    </row>
    <row r="628" spans="1:8" ht="26.4" outlineLevel="7" x14ac:dyDescent="0.3">
      <c r="A628" s="22" t="s">
        <v>20</v>
      </c>
      <c r="B628" s="12" t="s">
        <v>170</v>
      </c>
      <c r="C628" s="12" t="s">
        <v>179</v>
      </c>
      <c r="D628" s="12" t="s">
        <v>21</v>
      </c>
      <c r="E628" s="11">
        <v>0</v>
      </c>
      <c r="F628" s="11">
        <v>0</v>
      </c>
      <c r="G628" s="11">
        <v>0</v>
      </c>
      <c r="H628" s="2"/>
    </row>
    <row r="629" spans="1:8" ht="26.4" outlineLevel="6" x14ac:dyDescent="0.3">
      <c r="A629" s="22" t="s">
        <v>81</v>
      </c>
      <c r="B629" s="12" t="s">
        <v>170</v>
      </c>
      <c r="C629" s="12" t="s">
        <v>179</v>
      </c>
      <c r="D629" s="12" t="s">
        <v>82</v>
      </c>
      <c r="E629" s="11">
        <f>E630</f>
        <v>19248247.199999999</v>
      </c>
      <c r="F629" s="11">
        <f>F630</f>
        <v>19248247.199999999</v>
      </c>
      <c r="G629" s="11">
        <f>G630</f>
        <v>19248247.199999999</v>
      </c>
      <c r="H629" s="2"/>
    </row>
    <row r="630" spans="1:8" outlineLevel="7" x14ac:dyDescent="0.3">
      <c r="A630" s="22" t="s">
        <v>83</v>
      </c>
      <c r="B630" s="12" t="s">
        <v>170</v>
      </c>
      <c r="C630" s="12" t="s">
        <v>179</v>
      </c>
      <c r="D630" s="12" t="s">
        <v>84</v>
      </c>
      <c r="E630" s="11">
        <v>19248247.199999999</v>
      </c>
      <c r="F630" s="11">
        <v>19248247.199999999</v>
      </c>
      <c r="G630" s="11">
        <v>19248247.199999999</v>
      </c>
      <c r="H630" s="2"/>
    </row>
    <row r="631" spans="1:8" outlineLevel="1" x14ac:dyDescent="0.3">
      <c r="A631" s="22" t="s">
        <v>180</v>
      </c>
      <c r="B631" s="12" t="s">
        <v>181</v>
      </c>
      <c r="C631" s="12" t="s">
        <v>1</v>
      </c>
      <c r="D631" s="12" t="s">
        <v>2</v>
      </c>
      <c r="E631" s="11">
        <f>E632</f>
        <v>3402601.65</v>
      </c>
      <c r="F631" s="11">
        <f t="shared" ref="F631:G632" si="165">F632</f>
        <v>112300</v>
      </c>
      <c r="G631" s="11">
        <f t="shared" si="165"/>
        <v>112300</v>
      </c>
      <c r="H631" s="2"/>
    </row>
    <row r="632" spans="1:8" outlineLevel="2" x14ac:dyDescent="0.3">
      <c r="A632" s="22" t="s">
        <v>182</v>
      </c>
      <c r="B632" s="12" t="s">
        <v>183</v>
      </c>
      <c r="C632" s="12" t="s">
        <v>1</v>
      </c>
      <c r="D632" s="12" t="s">
        <v>2</v>
      </c>
      <c r="E632" s="11">
        <f>E633</f>
        <v>3402601.65</v>
      </c>
      <c r="F632" s="11">
        <f t="shared" si="165"/>
        <v>112300</v>
      </c>
      <c r="G632" s="11">
        <f t="shared" si="165"/>
        <v>112300</v>
      </c>
      <c r="H632" s="2"/>
    </row>
    <row r="633" spans="1:8" ht="39.6" outlineLevel="3" x14ac:dyDescent="0.3">
      <c r="A633" s="22" t="s">
        <v>338</v>
      </c>
      <c r="B633" s="12" t="s">
        <v>183</v>
      </c>
      <c r="C633" s="12">
        <v>2000000000</v>
      </c>
      <c r="D633" s="12" t="s">
        <v>2</v>
      </c>
      <c r="E633" s="11">
        <f>E634+E642</f>
        <v>3402601.65</v>
      </c>
      <c r="F633" s="11">
        <f t="shared" ref="F633:G633" si="166">F634+F642</f>
        <v>112300</v>
      </c>
      <c r="G633" s="11">
        <f t="shared" si="166"/>
        <v>112300</v>
      </c>
      <c r="H633" s="2"/>
    </row>
    <row r="634" spans="1:8" ht="39.6" outlineLevel="4" x14ac:dyDescent="0.3">
      <c r="A634" s="22" t="s">
        <v>339</v>
      </c>
      <c r="B634" s="12" t="s">
        <v>183</v>
      </c>
      <c r="C634" s="12">
        <v>2000100000</v>
      </c>
      <c r="D634" s="12" t="s">
        <v>2</v>
      </c>
      <c r="E634" s="11">
        <f>E635</f>
        <v>300000</v>
      </c>
      <c r="F634" s="11">
        <f>F635</f>
        <v>0</v>
      </c>
      <c r="G634" s="11">
        <f>G635</f>
        <v>0</v>
      </c>
      <c r="H634" s="2"/>
    </row>
    <row r="635" spans="1:8" ht="52.8" outlineLevel="5" x14ac:dyDescent="0.3">
      <c r="A635" s="22" t="s">
        <v>340</v>
      </c>
      <c r="B635" s="12" t="s">
        <v>183</v>
      </c>
      <c r="C635" s="12">
        <v>2000100001</v>
      </c>
      <c r="D635" s="12" t="s">
        <v>2</v>
      </c>
      <c r="E635" s="11">
        <f>E636+E638+E640</f>
        <v>300000</v>
      </c>
      <c r="F635" s="11">
        <f>F636+F638+F640</f>
        <v>0</v>
      </c>
      <c r="G635" s="11">
        <f>G636+G638+G640</f>
        <v>0</v>
      </c>
      <c r="H635" s="2"/>
    </row>
    <row r="636" spans="1:8" ht="52.8" outlineLevel="6" x14ac:dyDescent="0.3">
      <c r="A636" s="22" t="s">
        <v>12</v>
      </c>
      <c r="B636" s="12" t="s">
        <v>183</v>
      </c>
      <c r="C636" s="12">
        <v>2000100001</v>
      </c>
      <c r="D636" s="12" t="s">
        <v>13</v>
      </c>
      <c r="E636" s="11">
        <f>E637</f>
        <v>175000</v>
      </c>
      <c r="F636" s="11">
        <f>F637</f>
        <v>0</v>
      </c>
      <c r="G636" s="11">
        <f>G637</f>
        <v>0</v>
      </c>
      <c r="H636" s="2"/>
    </row>
    <row r="637" spans="1:8" outlineLevel="7" x14ac:dyDescent="0.3">
      <c r="A637" s="22" t="s">
        <v>54</v>
      </c>
      <c r="B637" s="12" t="s">
        <v>183</v>
      </c>
      <c r="C637" s="12">
        <v>2000100001</v>
      </c>
      <c r="D637" s="12" t="s">
        <v>55</v>
      </c>
      <c r="E637" s="11">
        <v>175000</v>
      </c>
      <c r="F637" s="11"/>
      <c r="G637" s="11"/>
      <c r="H637" s="2"/>
    </row>
    <row r="638" spans="1:8" ht="26.4" outlineLevel="6" x14ac:dyDescent="0.3">
      <c r="A638" s="22" t="s">
        <v>18</v>
      </c>
      <c r="B638" s="12" t="s">
        <v>183</v>
      </c>
      <c r="C638" s="12">
        <v>2000100001</v>
      </c>
      <c r="D638" s="12" t="s">
        <v>19</v>
      </c>
      <c r="E638" s="11">
        <f>E639</f>
        <v>100000</v>
      </c>
      <c r="F638" s="11">
        <f>F639</f>
        <v>0</v>
      </c>
      <c r="G638" s="11">
        <f>G639</f>
        <v>0</v>
      </c>
      <c r="H638" s="2"/>
    </row>
    <row r="639" spans="1:8" ht="26.4" outlineLevel="7" x14ac:dyDescent="0.3">
      <c r="A639" s="22" t="s">
        <v>20</v>
      </c>
      <c r="B639" s="12" t="s">
        <v>183</v>
      </c>
      <c r="C639" s="12">
        <v>2000100001</v>
      </c>
      <c r="D639" s="12" t="s">
        <v>21</v>
      </c>
      <c r="E639" s="11">
        <v>100000</v>
      </c>
      <c r="F639" s="11"/>
      <c r="G639" s="11"/>
      <c r="H639" s="2"/>
    </row>
    <row r="640" spans="1:8" outlineLevel="6" x14ac:dyDescent="0.3">
      <c r="A640" s="22" t="s">
        <v>107</v>
      </c>
      <c r="B640" s="12" t="s">
        <v>183</v>
      </c>
      <c r="C640" s="12">
        <v>2000100001</v>
      </c>
      <c r="D640" s="12" t="s">
        <v>108</v>
      </c>
      <c r="E640" s="11">
        <f>E641</f>
        <v>25000</v>
      </c>
      <c r="F640" s="11">
        <f>F641</f>
        <v>0</v>
      </c>
      <c r="G640" s="11">
        <f>G641</f>
        <v>0</v>
      </c>
      <c r="H640" s="2"/>
    </row>
    <row r="641" spans="1:8" outlineLevel="7" x14ac:dyDescent="0.3">
      <c r="A641" s="22" t="s">
        <v>166</v>
      </c>
      <c r="B641" s="12" t="s">
        <v>183</v>
      </c>
      <c r="C641" s="12">
        <v>2000100001</v>
      </c>
      <c r="D641" s="12" t="s">
        <v>167</v>
      </c>
      <c r="E641" s="11">
        <v>25000</v>
      </c>
      <c r="F641" s="11"/>
      <c r="G641" s="11"/>
      <c r="H641" s="2"/>
    </row>
    <row r="642" spans="1:8" ht="31.95" customHeight="1" outlineLevel="7" x14ac:dyDescent="0.3">
      <c r="A642" s="22" t="s">
        <v>314</v>
      </c>
      <c r="B642" s="12" t="s">
        <v>183</v>
      </c>
      <c r="C642" s="12" t="s">
        <v>344</v>
      </c>
      <c r="D642" s="12" t="s">
        <v>2</v>
      </c>
      <c r="E642" s="11">
        <f>E643+E646+E649</f>
        <v>3102601.65</v>
      </c>
      <c r="F642" s="11">
        <f t="shared" ref="F642:G642" si="167">F643+F646+F649</f>
        <v>112300</v>
      </c>
      <c r="G642" s="11">
        <f t="shared" si="167"/>
        <v>112300</v>
      </c>
      <c r="H642" s="2"/>
    </row>
    <row r="643" spans="1:8" ht="39" customHeight="1" outlineLevel="5" x14ac:dyDescent="0.3">
      <c r="A643" s="28" t="s">
        <v>299</v>
      </c>
      <c r="B643" s="12" t="s">
        <v>183</v>
      </c>
      <c r="C643" s="12" t="s">
        <v>343</v>
      </c>
      <c r="D643" s="12" t="s">
        <v>2</v>
      </c>
      <c r="E643" s="11">
        <f t="shared" ref="E643:G644" si="168">E644</f>
        <v>44480</v>
      </c>
      <c r="F643" s="11">
        <f t="shared" si="168"/>
        <v>0</v>
      </c>
      <c r="G643" s="11">
        <f t="shared" si="168"/>
        <v>0</v>
      </c>
      <c r="H643" s="2"/>
    </row>
    <row r="644" spans="1:8" ht="27" customHeight="1" outlineLevel="6" x14ac:dyDescent="0.3">
      <c r="A644" s="22" t="s">
        <v>81</v>
      </c>
      <c r="B644" s="12" t="s">
        <v>183</v>
      </c>
      <c r="C644" s="12" t="s">
        <v>343</v>
      </c>
      <c r="D644" s="12" t="s">
        <v>82</v>
      </c>
      <c r="E644" s="11">
        <f t="shared" si="168"/>
        <v>44480</v>
      </c>
      <c r="F644" s="11">
        <f t="shared" si="168"/>
        <v>0</v>
      </c>
      <c r="G644" s="11">
        <f t="shared" si="168"/>
        <v>0</v>
      </c>
      <c r="H644" s="2"/>
    </row>
    <row r="645" spans="1:8" ht="22.95" customHeight="1" outlineLevel="7" x14ac:dyDescent="0.3">
      <c r="A645" s="22" t="s">
        <v>83</v>
      </c>
      <c r="B645" s="12" t="s">
        <v>183</v>
      </c>
      <c r="C645" s="12" t="s">
        <v>343</v>
      </c>
      <c r="D645" s="12" t="s">
        <v>84</v>
      </c>
      <c r="E645" s="11">
        <v>44480</v>
      </c>
      <c r="F645" s="11">
        <v>0</v>
      </c>
      <c r="G645" s="11">
        <v>0</v>
      </c>
      <c r="H645" s="2"/>
    </row>
    <row r="646" spans="1:8" ht="45" customHeight="1" outlineLevel="5" x14ac:dyDescent="0.3">
      <c r="A646" s="22" t="s">
        <v>315</v>
      </c>
      <c r="B646" s="12" t="s">
        <v>183</v>
      </c>
      <c r="C646" s="12" t="s">
        <v>342</v>
      </c>
      <c r="D646" s="12" t="s">
        <v>2</v>
      </c>
      <c r="E646" s="11">
        <f t="shared" ref="E646:G647" si="169">E647</f>
        <v>3058121.65</v>
      </c>
      <c r="F646" s="11">
        <f t="shared" si="169"/>
        <v>0</v>
      </c>
      <c r="G646" s="11">
        <f t="shared" si="169"/>
        <v>0</v>
      </c>
      <c r="H646" s="2"/>
    </row>
    <row r="647" spans="1:8" ht="26.4" outlineLevel="6" x14ac:dyDescent="0.3">
      <c r="A647" s="22" t="s">
        <v>18</v>
      </c>
      <c r="B647" s="12" t="s">
        <v>183</v>
      </c>
      <c r="C647" s="12" t="s">
        <v>342</v>
      </c>
      <c r="D647" s="12" t="s">
        <v>19</v>
      </c>
      <c r="E647" s="11">
        <f t="shared" si="169"/>
        <v>3058121.65</v>
      </c>
      <c r="F647" s="11">
        <f t="shared" si="169"/>
        <v>0</v>
      </c>
      <c r="G647" s="11">
        <f t="shared" si="169"/>
        <v>0</v>
      </c>
      <c r="H647" s="2"/>
    </row>
    <row r="648" spans="1:8" ht="26.4" outlineLevel="7" x14ac:dyDescent="0.3">
      <c r="A648" s="22" t="s">
        <v>20</v>
      </c>
      <c r="B648" s="12" t="s">
        <v>183</v>
      </c>
      <c r="C648" s="12" t="s">
        <v>342</v>
      </c>
      <c r="D648" s="12" t="s">
        <v>21</v>
      </c>
      <c r="E648" s="11">
        <v>3058121.65</v>
      </c>
      <c r="F648" s="11">
        <v>0</v>
      </c>
      <c r="G648" s="11">
        <v>0</v>
      </c>
      <c r="H648" s="2"/>
    </row>
    <row r="649" spans="1:8" ht="42.6" customHeight="1" outlineLevel="5" x14ac:dyDescent="0.3">
      <c r="A649" s="22" t="s">
        <v>316</v>
      </c>
      <c r="B649" s="12" t="s">
        <v>183</v>
      </c>
      <c r="C649" s="12" t="s">
        <v>341</v>
      </c>
      <c r="D649" s="12" t="s">
        <v>2</v>
      </c>
      <c r="E649" s="11">
        <f t="shared" ref="E649:G650" si="170">E650</f>
        <v>0</v>
      </c>
      <c r="F649" s="11">
        <f t="shared" si="170"/>
        <v>112300</v>
      </c>
      <c r="G649" s="11">
        <f t="shared" si="170"/>
        <v>112300</v>
      </c>
      <c r="H649" s="2"/>
    </row>
    <row r="650" spans="1:8" ht="26.4" outlineLevel="6" x14ac:dyDescent="0.3">
      <c r="A650" s="22" t="s">
        <v>18</v>
      </c>
      <c r="B650" s="12" t="s">
        <v>183</v>
      </c>
      <c r="C650" s="12" t="s">
        <v>341</v>
      </c>
      <c r="D650" s="12" t="s">
        <v>19</v>
      </c>
      <c r="E650" s="11">
        <f t="shared" si="170"/>
        <v>0</v>
      </c>
      <c r="F650" s="11">
        <f t="shared" si="170"/>
        <v>112300</v>
      </c>
      <c r="G650" s="11">
        <f t="shared" si="170"/>
        <v>112300</v>
      </c>
      <c r="H650" s="2"/>
    </row>
    <row r="651" spans="1:8" ht="26.4" outlineLevel="7" x14ac:dyDescent="0.3">
      <c r="A651" s="22" t="s">
        <v>20</v>
      </c>
      <c r="B651" s="12" t="s">
        <v>183</v>
      </c>
      <c r="C651" s="12" t="s">
        <v>341</v>
      </c>
      <c r="D651" s="12" t="s">
        <v>21</v>
      </c>
      <c r="E651" s="11">
        <v>0</v>
      </c>
      <c r="F651" s="11">
        <v>112300</v>
      </c>
      <c r="G651" s="11">
        <v>112300</v>
      </c>
      <c r="H651" s="2"/>
    </row>
    <row r="652" spans="1:8" outlineLevel="1" x14ac:dyDescent="0.3">
      <c r="A652" s="22" t="s">
        <v>184</v>
      </c>
      <c r="B652" s="12" t="s">
        <v>185</v>
      </c>
      <c r="C652" s="12" t="s">
        <v>1</v>
      </c>
      <c r="D652" s="12" t="s">
        <v>2</v>
      </c>
      <c r="E652" s="11">
        <f t="shared" ref="E652:E657" si="171">E653</f>
        <v>1000000</v>
      </c>
      <c r="F652" s="11">
        <f t="shared" ref="F652:G657" si="172">F653</f>
        <v>942577</v>
      </c>
      <c r="G652" s="11">
        <f t="shared" si="172"/>
        <v>942577</v>
      </c>
      <c r="H652" s="2"/>
    </row>
    <row r="653" spans="1:8" outlineLevel="2" x14ac:dyDescent="0.3">
      <c r="A653" s="22" t="s">
        <v>186</v>
      </c>
      <c r="B653" s="12" t="s">
        <v>187</v>
      </c>
      <c r="C653" s="12" t="s">
        <v>1</v>
      </c>
      <c r="D653" s="12" t="s">
        <v>2</v>
      </c>
      <c r="E653" s="11">
        <f t="shared" si="171"/>
        <v>1000000</v>
      </c>
      <c r="F653" s="11">
        <f t="shared" si="172"/>
        <v>942577</v>
      </c>
      <c r="G653" s="11">
        <f t="shared" si="172"/>
        <v>942577</v>
      </c>
      <c r="H653" s="2"/>
    </row>
    <row r="654" spans="1:8" outlineLevel="3" x14ac:dyDescent="0.3">
      <c r="A654" s="22" t="s">
        <v>7</v>
      </c>
      <c r="B654" s="12" t="s">
        <v>187</v>
      </c>
      <c r="C654" s="12" t="s">
        <v>8</v>
      </c>
      <c r="D654" s="12" t="s">
        <v>2</v>
      </c>
      <c r="E654" s="11">
        <f t="shared" si="171"/>
        <v>1000000</v>
      </c>
      <c r="F654" s="11">
        <f t="shared" si="172"/>
        <v>942577</v>
      </c>
      <c r="G654" s="11">
        <f t="shared" si="172"/>
        <v>942577</v>
      </c>
      <c r="H654" s="2"/>
    </row>
    <row r="655" spans="1:8" ht="26.4" outlineLevel="4" x14ac:dyDescent="0.3">
      <c r="A655" s="22" t="s">
        <v>208</v>
      </c>
      <c r="B655" s="12" t="s">
        <v>187</v>
      </c>
      <c r="C655" s="12" t="s">
        <v>9</v>
      </c>
      <c r="D655" s="12" t="s">
        <v>2</v>
      </c>
      <c r="E655" s="11">
        <f t="shared" si="171"/>
        <v>1000000</v>
      </c>
      <c r="F655" s="11">
        <f t="shared" si="172"/>
        <v>942577</v>
      </c>
      <c r="G655" s="11">
        <f t="shared" si="172"/>
        <v>942577</v>
      </c>
      <c r="H655" s="2"/>
    </row>
    <row r="656" spans="1:8" ht="26.4" outlineLevel="5" x14ac:dyDescent="0.3">
      <c r="A656" s="22" t="s">
        <v>188</v>
      </c>
      <c r="B656" s="12" t="s">
        <v>187</v>
      </c>
      <c r="C656" s="12" t="s">
        <v>189</v>
      </c>
      <c r="D656" s="12" t="s">
        <v>2</v>
      </c>
      <c r="E656" s="11">
        <f t="shared" si="171"/>
        <v>1000000</v>
      </c>
      <c r="F656" s="11">
        <f t="shared" si="172"/>
        <v>942577</v>
      </c>
      <c r="G656" s="11">
        <f t="shared" si="172"/>
        <v>942577</v>
      </c>
      <c r="H656" s="2"/>
    </row>
    <row r="657" spans="1:11" ht="26.4" outlineLevel="6" x14ac:dyDescent="0.3">
      <c r="A657" s="22" t="s">
        <v>18</v>
      </c>
      <c r="B657" s="12" t="s">
        <v>187</v>
      </c>
      <c r="C657" s="12" t="s">
        <v>189</v>
      </c>
      <c r="D657" s="12" t="s">
        <v>19</v>
      </c>
      <c r="E657" s="11">
        <f t="shared" si="171"/>
        <v>1000000</v>
      </c>
      <c r="F657" s="11">
        <f t="shared" si="172"/>
        <v>942577</v>
      </c>
      <c r="G657" s="11">
        <f t="shared" si="172"/>
        <v>942577</v>
      </c>
      <c r="H657" s="2"/>
    </row>
    <row r="658" spans="1:11" ht="26.4" outlineLevel="7" x14ac:dyDescent="0.3">
      <c r="A658" s="22" t="s">
        <v>20</v>
      </c>
      <c r="B658" s="17" t="s">
        <v>187</v>
      </c>
      <c r="C658" s="17" t="s">
        <v>189</v>
      </c>
      <c r="D658" s="17" t="s">
        <v>21</v>
      </c>
      <c r="E658" s="15">
        <v>1000000</v>
      </c>
      <c r="F658" s="15">
        <v>942577</v>
      </c>
      <c r="G658" s="15">
        <v>942577</v>
      </c>
      <c r="H658" s="2"/>
    </row>
    <row r="659" spans="1:11" ht="26.4" outlineLevel="7" x14ac:dyDescent="0.3">
      <c r="A659" s="24" t="s">
        <v>279</v>
      </c>
      <c r="B659" s="35" t="s">
        <v>280</v>
      </c>
      <c r="C659" s="35" t="s">
        <v>1</v>
      </c>
      <c r="D659" s="35" t="s">
        <v>2</v>
      </c>
      <c r="E659" s="11">
        <f>E660</f>
        <v>25000</v>
      </c>
      <c r="F659" s="11">
        <f t="shared" ref="F659:G659" si="173">F660</f>
        <v>25000</v>
      </c>
      <c r="G659" s="11">
        <f t="shared" si="173"/>
        <v>25000</v>
      </c>
      <c r="H659" s="14"/>
      <c r="I659" s="14"/>
      <c r="J659" s="14"/>
      <c r="K659" s="14"/>
    </row>
    <row r="660" spans="1:11" ht="26.4" outlineLevel="7" x14ac:dyDescent="0.3">
      <c r="A660" s="24" t="s">
        <v>281</v>
      </c>
      <c r="B660" s="35" t="s">
        <v>282</v>
      </c>
      <c r="C660" s="35" t="s">
        <v>1</v>
      </c>
      <c r="D660" s="35" t="s">
        <v>2</v>
      </c>
      <c r="E660" s="11">
        <f>E661</f>
        <v>25000</v>
      </c>
      <c r="F660" s="11">
        <f t="shared" ref="E660:G662" si="174">F661</f>
        <v>25000</v>
      </c>
      <c r="G660" s="11">
        <f t="shared" si="174"/>
        <v>25000</v>
      </c>
      <c r="H660" s="14"/>
      <c r="I660" s="14"/>
      <c r="J660" s="14"/>
      <c r="K660" s="14"/>
    </row>
    <row r="661" spans="1:11" outlineLevel="7" x14ac:dyDescent="0.3">
      <c r="A661" s="24" t="s">
        <v>265</v>
      </c>
      <c r="B661" s="35" t="s">
        <v>282</v>
      </c>
      <c r="C661" s="35" t="s">
        <v>8</v>
      </c>
      <c r="D661" s="35" t="s">
        <v>2</v>
      </c>
      <c r="E661" s="11">
        <f t="shared" si="174"/>
        <v>25000</v>
      </c>
      <c r="F661" s="11">
        <f t="shared" si="174"/>
        <v>25000</v>
      </c>
      <c r="G661" s="11">
        <f t="shared" si="174"/>
        <v>25000</v>
      </c>
      <c r="H661" s="14"/>
      <c r="I661" s="14"/>
      <c r="J661" s="14"/>
      <c r="K661" s="14"/>
    </row>
    <row r="662" spans="1:11" ht="26.4" outlineLevel="7" x14ac:dyDescent="0.3">
      <c r="A662" s="24" t="s">
        <v>321</v>
      </c>
      <c r="B662" s="35" t="s">
        <v>282</v>
      </c>
      <c r="C662" s="35" t="s">
        <v>9</v>
      </c>
      <c r="D662" s="35" t="s">
        <v>2</v>
      </c>
      <c r="E662" s="11">
        <f>E663</f>
        <v>25000</v>
      </c>
      <c r="F662" s="11">
        <f t="shared" si="174"/>
        <v>25000</v>
      </c>
      <c r="G662" s="11">
        <f t="shared" si="174"/>
        <v>25000</v>
      </c>
      <c r="H662" s="14"/>
      <c r="I662" s="14"/>
      <c r="J662" s="14"/>
      <c r="K662" s="14"/>
    </row>
    <row r="663" spans="1:11" outlineLevel="7" x14ac:dyDescent="0.3">
      <c r="A663" s="24" t="s">
        <v>283</v>
      </c>
      <c r="B663" s="35" t="s">
        <v>282</v>
      </c>
      <c r="C663" s="35" t="s">
        <v>284</v>
      </c>
      <c r="D663" s="35" t="s">
        <v>2</v>
      </c>
      <c r="E663" s="11">
        <f t="shared" ref="E663:G664" si="175">E664</f>
        <v>25000</v>
      </c>
      <c r="F663" s="11">
        <f t="shared" si="175"/>
        <v>25000</v>
      </c>
      <c r="G663" s="11">
        <f t="shared" si="175"/>
        <v>25000</v>
      </c>
      <c r="H663" s="14"/>
      <c r="I663" s="14"/>
      <c r="J663" s="14"/>
      <c r="K663" s="14"/>
    </row>
    <row r="664" spans="1:11" ht="26.4" outlineLevel="7" x14ac:dyDescent="0.3">
      <c r="A664" s="24" t="s">
        <v>285</v>
      </c>
      <c r="B664" s="35" t="s">
        <v>282</v>
      </c>
      <c r="C664" s="35" t="s">
        <v>284</v>
      </c>
      <c r="D664" s="35" t="s">
        <v>286</v>
      </c>
      <c r="E664" s="11">
        <f t="shared" si="175"/>
        <v>25000</v>
      </c>
      <c r="F664" s="11">
        <f t="shared" si="175"/>
        <v>25000</v>
      </c>
      <c r="G664" s="11">
        <f t="shared" si="175"/>
        <v>25000</v>
      </c>
      <c r="H664" s="14"/>
      <c r="I664" s="14"/>
      <c r="J664" s="14"/>
      <c r="K664" s="14"/>
    </row>
    <row r="665" spans="1:11" outlineLevel="7" x14ac:dyDescent="0.3">
      <c r="A665" s="24" t="s">
        <v>287</v>
      </c>
      <c r="B665" s="35" t="s">
        <v>282</v>
      </c>
      <c r="C665" s="35" t="s">
        <v>284</v>
      </c>
      <c r="D665" s="35" t="s">
        <v>288</v>
      </c>
      <c r="E665" s="15">
        <v>25000</v>
      </c>
      <c r="F665" s="15">
        <v>25000</v>
      </c>
      <c r="G665" s="15">
        <v>25000</v>
      </c>
      <c r="H665" s="14"/>
      <c r="I665" s="14"/>
      <c r="J665" s="14"/>
      <c r="K665" s="14"/>
    </row>
    <row r="666" spans="1:11" ht="30" customHeight="1" x14ac:dyDescent="0.3">
      <c r="A666" s="29" t="s">
        <v>195</v>
      </c>
      <c r="B666" s="30" t="s">
        <v>0</v>
      </c>
      <c r="C666" s="30" t="s">
        <v>1</v>
      </c>
      <c r="D666" s="30" t="s">
        <v>2</v>
      </c>
      <c r="E666" s="31">
        <f>E13+E120+E127+E138+E219+E404+E540+E597+E631+E652+E659</f>
        <v>756116191.21999991</v>
      </c>
      <c r="F666" s="31">
        <f>F13+F120+F127+F138+F219+F404+F540+F597+F631+F652+F659</f>
        <v>529046661.65000004</v>
      </c>
      <c r="G666" s="31">
        <f>G13+G120+G127+G138+G219+G404+G540+G597+G631+G652+G659</f>
        <v>539197453.22000003</v>
      </c>
      <c r="H666" s="2"/>
    </row>
    <row r="667" spans="1:11" x14ac:dyDescent="0.3">
      <c r="E667" s="27"/>
      <c r="F667" s="27"/>
      <c r="G667" s="27"/>
    </row>
  </sheetData>
  <autoFilter ref="A10:G667">
    <filterColumn colId="4" showButton="0"/>
    <filterColumn colId="5" showButton="0"/>
  </autoFilter>
  <mergeCells count="6">
    <mergeCell ref="A8:G8"/>
    <mergeCell ref="E10:G10"/>
    <mergeCell ref="D10:D11"/>
    <mergeCell ref="C10:C11"/>
    <mergeCell ref="B10:B11"/>
    <mergeCell ref="A10:A11"/>
  </mergeCells>
  <pageMargins left="0.34" right="0.2" top="0.46" bottom="0.2" header="0.2" footer="0.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Natalya</cp:lastModifiedBy>
  <cp:lastPrinted>2021-01-12T04:22:19Z</cp:lastPrinted>
  <dcterms:created xsi:type="dcterms:W3CDTF">2020-11-30T03:43:02Z</dcterms:created>
  <dcterms:modified xsi:type="dcterms:W3CDTF">2021-01-12T04:23:33Z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