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Print_Titles" localSheetId="0">'без учета счетов бюджета'!$16:$17</definedName>
  </definedNames>
  <calcPr calcId="125725" iterate="1"/>
</workbook>
</file>

<file path=xl/calcChain.xml><?xml version="1.0" encoding="utf-8"?>
<calcChain xmlns="http://schemas.openxmlformats.org/spreadsheetml/2006/main">
  <c r="AC60" i="2"/>
  <c r="AD60"/>
  <c r="AE60"/>
  <c r="AF60"/>
  <c r="AG60"/>
  <c r="AH60"/>
  <c r="AI60"/>
  <c r="AJ60"/>
  <c r="AK60"/>
  <c r="AB60"/>
  <c r="K60" s="1"/>
  <c r="K61"/>
  <c r="AC209" l="1"/>
  <c r="AG209"/>
  <c r="AK209"/>
  <c r="AC210"/>
  <c r="AD210"/>
  <c r="AD209" s="1"/>
  <c r="AE210"/>
  <c r="AE209" s="1"/>
  <c r="AF210"/>
  <c r="AF209" s="1"/>
  <c r="AG210"/>
  <c r="AH210"/>
  <c r="AH209" s="1"/>
  <c r="AI210"/>
  <c r="AI209" s="1"/>
  <c r="AJ210"/>
  <c r="AJ209" s="1"/>
  <c r="AK210"/>
  <c r="AB209"/>
  <c r="AB210"/>
  <c r="K209"/>
  <c r="K210"/>
  <c r="K211"/>
  <c r="K208"/>
  <c r="AB199"/>
  <c r="AB198" s="1"/>
  <c r="K205"/>
  <c r="K204"/>
  <c r="K203"/>
  <c r="K202"/>
  <c r="K201"/>
  <c r="AB196"/>
  <c r="AK196"/>
  <c r="K197"/>
  <c r="AB184"/>
  <c r="AB183" s="1"/>
  <c r="K185"/>
  <c r="K186"/>
  <c r="AC171"/>
  <c r="AD171"/>
  <c r="AE171"/>
  <c r="AF171"/>
  <c r="AG171"/>
  <c r="AH171"/>
  <c r="AI171"/>
  <c r="AJ171"/>
  <c r="AK171"/>
  <c r="AB181"/>
  <c r="K182"/>
  <c r="AC179"/>
  <c r="AD179"/>
  <c r="AE179"/>
  <c r="AF179"/>
  <c r="AG179"/>
  <c r="AH179"/>
  <c r="AI179"/>
  <c r="AJ179"/>
  <c r="AK179"/>
  <c r="AB179"/>
  <c r="K180"/>
  <c r="K178"/>
  <c r="AB177"/>
  <c r="K176"/>
  <c r="AB175"/>
  <c r="AC173"/>
  <c r="AD173"/>
  <c r="AE173"/>
  <c r="AF173"/>
  <c r="AG173"/>
  <c r="AH173"/>
  <c r="AI173"/>
  <c r="AJ173"/>
  <c r="AK173"/>
  <c r="AB173"/>
  <c r="K174"/>
  <c r="K172"/>
  <c r="K169"/>
  <c r="AC165"/>
  <c r="AD165"/>
  <c r="AE165"/>
  <c r="AF165"/>
  <c r="AG165"/>
  <c r="AH165"/>
  <c r="AI165"/>
  <c r="AJ165"/>
  <c r="AK165"/>
  <c r="AB165"/>
  <c r="AC163"/>
  <c r="AD163"/>
  <c r="AE163"/>
  <c r="AF163"/>
  <c r="AG163"/>
  <c r="AH163"/>
  <c r="AI163"/>
  <c r="AJ163"/>
  <c r="AK163"/>
  <c r="AB163"/>
  <c r="AC158"/>
  <c r="AC157" s="1"/>
  <c r="AD158"/>
  <c r="AD157" s="1"/>
  <c r="AE158"/>
  <c r="AE157" s="1"/>
  <c r="AF158"/>
  <c r="AF157" s="1"/>
  <c r="AG158"/>
  <c r="AG157" s="1"/>
  <c r="AH158"/>
  <c r="AH157" s="1"/>
  <c r="AI158"/>
  <c r="AI157" s="1"/>
  <c r="AJ158"/>
  <c r="AJ157" s="1"/>
  <c r="AK158"/>
  <c r="AK157" s="1"/>
  <c r="AB158"/>
  <c r="K158" s="1"/>
  <c r="K162"/>
  <c r="K161"/>
  <c r="K160"/>
  <c r="K159"/>
  <c r="K152"/>
  <c r="AB151"/>
  <c r="K154"/>
  <c r="AK139"/>
  <c r="AB139"/>
  <c r="K140"/>
  <c r="K141"/>
  <c r="AK134"/>
  <c r="K135"/>
  <c r="AC131"/>
  <c r="AD131"/>
  <c r="AE131"/>
  <c r="AF131"/>
  <c r="AG131"/>
  <c r="AH131"/>
  <c r="AI131"/>
  <c r="AJ131"/>
  <c r="AK131"/>
  <c r="AB131"/>
  <c r="K132"/>
  <c r="AB127"/>
  <c r="K130"/>
  <c r="AC120"/>
  <c r="AD120"/>
  <c r="AE120"/>
  <c r="AF120"/>
  <c r="AG120"/>
  <c r="AH120"/>
  <c r="AI120"/>
  <c r="AJ120"/>
  <c r="AK120"/>
  <c r="AB120"/>
  <c r="K124"/>
  <c r="K123"/>
  <c r="K122"/>
  <c r="K121"/>
  <c r="K119"/>
  <c r="K118"/>
  <c r="K116"/>
  <c r="AC110"/>
  <c r="AD110"/>
  <c r="AE110"/>
  <c r="AF110"/>
  <c r="AG110"/>
  <c r="AH110"/>
  <c r="AI110"/>
  <c r="AJ110"/>
  <c r="AK110"/>
  <c r="AB110"/>
  <c r="K111"/>
  <c r="K109"/>
  <c r="AC108"/>
  <c r="AD108"/>
  <c r="AE108"/>
  <c r="AF108"/>
  <c r="AG108"/>
  <c r="AH108"/>
  <c r="AI108"/>
  <c r="AJ108"/>
  <c r="AK108"/>
  <c r="AB108"/>
  <c r="AC106"/>
  <c r="AD106"/>
  <c r="AE106"/>
  <c r="AF106"/>
  <c r="AG106"/>
  <c r="AH106"/>
  <c r="AI106"/>
  <c r="AJ106"/>
  <c r="AK106"/>
  <c r="AB106"/>
  <c r="K107"/>
  <c r="AC97"/>
  <c r="AD97"/>
  <c r="AE97"/>
  <c r="AF97"/>
  <c r="AG97"/>
  <c r="AH97"/>
  <c r="AI97"/>
  <c r="AJ97"/>
  <c r="AK97"/>
  <c r="AB97"/>
  <c r="K99"/>
  <c r="K100"/>
  <c r="K101"/>
  <c r="K102"/>
  <c r="K103"/>
  <c r="K104"/>
  <c r="K105"/>
  <c r="K98"/>
  <c r="AK76"/>
  <c r="AB76"/>
  <c r="K86"/>
  <c r="K87"/>
  <c r="K88"/>
  <c r="K89"/>
  <c r="K85"/>
  <c r="K84"/>
  <c r="K83"/>
  <c r="K139" l="1"/>
  <c r="AB157"/>
  <c r="K173"/>
  <c r="K157"/>
  <c r="K151"/>
  <c r="K196"/>
  <c r="K179"/>
  <c r="K106"/>
  <c r="K108"/>
  <c r="K110"/>
  <c r="K131"/>
  <c r="K97"/>
  <c r="K120"/>
  <c r="K76"/>
  <c r="K75" l="1"/>
  <c r="K74"/>
  <c r="K73"/>
  <c r="AB72"/>
  <c r="K72" s="1"/>
  <c r="AB69"/>
  <c r="K71"/>
  <c r="K70"/>
  <c r="K68"/>
  <c r="K67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K65"/>
  <c r="K64" s="1"/>
  <c r="L60"/>
  <c r="M60"/>
  <c r="N60"/>
  <c r="O60"/>
  <c r="P60"/>
  <c r="Q60"/>
  <c r="R60"/>
  <c r="S60"/>
  <c r="T60"/>
  <c r="U60"/>
  <c r="V60"/>
  <c r="W60"/>
  <c r="X60"/>
  <c r="Y60"/>
  <c r="Z60"/>
  <c r="AA60"/>
  <c r="K63"/>
  <c r="K62"/>
  <c r="K56"/>
  <c r="K54"/>
  <c r="K52"/>
  <c r="K51"/>
  <c r="K50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K35"/>
  <c r="K37"/>
  <c r="K40"/>
  <c r="K43"/>
  <c r="K44"/>
  <c r="K47"/>
  <c r="K46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C34"/>
  <c r="AD34"/>
  <c r="AE34"/>
  <c r="AF34"/>
  <c r="AG34"/>
  <c r="AH34"/>
  <c r="AI34"/>
  <c r="AJ34"/>
  <c r="AK34"/>
  <c r="L34"/>
  <c r="M34"/>
  <c r="N34"/>
  <c r="O34"/>
  <c r="P34"/>
  <c r="Q34"/>
  <c r="R34"/>
  <c r="S34"/>
  <c r="T34"/>
  <c r="U34"/>
  <c r="V34"/>
  <c r="W34"/>
  <c r="X34"/>
  <c r="Y34"/>
  <c r="Z34"/>
  <c r="AA34"/>
  <c r="AB34"/>
  <c r="AA33" l="1"/>
  <c r="Y33"/>
  <c r="W33"/>
  <c r="U33"/>
  <c r="S33"/>
  <c r="Q33"/>
  <c r="O33"/>
  <c r="M33"/>
  <c r="AK33"/>
  <c r="AI33"/>
  <c r="AG33"/>
  <c r="AE33"/>
  <c r="AC33"/>
  <c r="AJ33"/>
  <c r="AH33"/>
  <c r="AF33"/>
  <c r="AD33"/>
  <c r="K36"/>
  <c r="K45"/>
  <c r="K39"/>
  <c r="AK41"/>
  <c r="AI41"/>
  <c r="AG41"/>
  <c r="AE41"/>
  <c r="AC41"/>
  <c r="AA41"/>
  <c r="Y41"/>
  <c r="W41"/>
  <c r="U41"/>
  <c r="S41"/>
  <c r="Q41"/>
  <c r="O41"/>
  <c r="M41"/>
  <c r="AJ41"/>
  <c r="AH41"/>
  <c r="AF41"/>
  <c r="AD41"/>
  <c r="AB41"/>
  <c r="Z41"/>
  <c r="X41"/>
  <c r="V41"/>
  <c r="T41"/>
  <c r="R41"/>
  <c r="P41"/>
  <c r="N41"/>
  <c r="L41"/>
  <c r="AK48"/>
  <c r="AI48"/>
  <c r="AG48"/>
  <c r="AE48"/>
  <c r="AC48"/>
  <c r="AA48"/>
  <c r="Y48"/>
  <c r="W48"/>
  <c r="U48"/>
  <c r="S48"/>
  <c r="Q48"/>
  <c r="O48"/>
  <c r="M48"/>
  <c r="K34"/>
  <c r="Z33"/>
  <c r="X33"/>
  <c r="V33"/>
  <c r="T33"/>
  <c r="R33"/>
  <c r="P33"/>
  <c r="N33"/>
  <c r="L33"/>
  <c r="K53"/>
  <c r="K55"/>
  <c r="AJ48"/>
  <c r="AH48"/>
  <c r="AF48"/>
  <c r="AD48"/>
  <c r="K49"/>
  <c r="Z48"/>
  <c r="X48"/>
  <c r="V48"/>
  <c r="T48"/>
  <c r="R48"/>
  <c r="P48"/>
  <c r="N48"/>
  <c r="L48"/>
  <c r="K42"/>
  <c r="AB48"/>
  <c r="AB33"/>
  <c r="K33" s="1"/>
  <c r="K48" l="1"/>
  <c r="K41"/>
  <c r="AK117" l="1"/>
  <c r="E118"/>
  <c r="K138" l="1"/>
  <c r="K137" s="1"/>
  <c r="L181" l="1"/>
  <c r="M181"/>
  <c r="N181"/>
  <c r="O181"/>
  <c r="P181"/>
  <c r="Q181"/>
  <c r="R181"/>
  <c r="S181"/>
  <c r="T181"/>
  <c r="U181"/>
  <c r="V181"/>
  <c r="W181"/>
  <c r="X181"/>
  <c r="Y181"/>
  <c r="Z181"/>
  <c r="AA181"/>
  <c r="AC181"/>
  <c r="AD181"/>
  <c r="AE181"/>
  <c r="AF181"/>
  <c r="AG181"/>
  <c r="AH181"/>
  <c r="AI181"/>
  <c r="AJ181"/>
  <c r="AK181"/>
  <c r="K181" s="1"/>
  <c r="L179"/>
  <c r="M179"/>
  <c r="N179"/>
  <c r="O179"/>
  <c r="P179"/>
  <c r="Q179"/>
  <c r="R179"/>
  <c r="S179"/>
  <c r="T179"/>
  <c r="U179"/>
  <c r="V179"/>
  <c r="W179"/>
  <c r="X179"/>
  <c r="Y179"/>
  <c r="Z179"/>
  <c r="AA179"/>
  <c r="L177"/>
  <c r="M177"/>
  <c r="N177"/>
  <c r="O177"/>
  <c r="P177"/>
  <c r="Q177"/>
  <c r="R177"/>
  <c r="S177"/>
  <c r="T177"/>
  <c r="U177"/>
  <c r="V177"/>
  <c r="W177"/>
  <c r="X177"/>
  <c r="Y177"/>
  <c r="Z177"/>
  <c r="AA177"/>
  <c r="AC177"/>
  <c r="AD177"/>
  <c r="AE177"/>
  <c r="AF177"/>
  <c r="AG177"/>
  <c r="AH177"/>
  <c r="AI177"/>
  <c r="AJ177"/>
  <c r="AK177"/>
  <c r="K177" s="1"/>
  <c r="L175"/>
  <c r="M175"/>
  <c r="N175"/>
  <c r="O175"/>
  <c r="P175"/>
  <c r="Q175"/>
  <c r="R175"/>
  <c r="S175"/>
  <c r="T175"/>
  <c r="U175"/>
  <c r="V175"/>
  <c r="W175"/>
  <c r="X175"/>
  <c r="Y175"/>
  <c r="Z175"/>
  <c r="AA175"/>
  <c r="AC175"/>
  <c r="AD175"/>
  <c r="AE175"/>
  <c r="AF175"/>
  <c r="AG175"/>
  <c r="AH175"/>
  <c r="AI175"/>
  <c r="AJ175"/>
  <c r="AK175"/>
  <c r="K175" s="1"/>
  <c r="L173"/>
  <c r="M173"/>
  <c r="N173"/>
  <c r="O173"/>
  <c r="P173"/>
  <c r="Q173"/>
  <c r="R173"/>
  <c r="S173"/>
  <c r="T173"/>
  <c r="U173"/>
  <c r="V173"/>
  <c r="W173"/>
  <c r="X173"/>
  <c r="Y173"/>
  <c r="Z173"/>
  <c r="AA173"/>
  <c r="L171"/>
  <c r="M171"/>
  <c r="N171"/>
  <c r="O171"/>
  <c r="P171"/>
  <c r="Q171"/>
  <c r="R171"/>
  <c r="S171"/>
  <c r="T171"/>
  <c r="U171"/>
  <c r="V171"/>
  <c r="W171"/>
  <c r="X171"/>
  <c r="Y171"/>
  <c r="Z171"/>
  <c r="AA171"/>
  <c r="AB171"/>
  <c r="L207"/>
  <c r="M207"/>
  <c r="N207"/>
  <c r="O207"/>
  <c r="P207"/>
  <c r="Q207"/>
  <c r="R207"/>
  <c r="S207"/>
  <c r="T207"/>
  <c r="U207"/>
  <c r="V207"/>
  <c r="W207"/>
  <c r="X207"/>
  <c r="Y207"/>
  <c r="Z207"/>
  <c r="AA207"/>
  <c r="AB207"/>
  <c r="K207" s="1"/>
  <c r="AC207"/>
  <c r="AD207"/>
  <c r="AE207"/>
  <c r="AF207"/>
  <c r="AG207"/>
  <c r="AH207"/>
  <c r="AI207"/>
  <c r="AJ207"/>
  <c r="AK207"/>
  <c r="L206"/>
  <c r="M206"/>
  <c r="N206"/>
  <c r="O206"/>
  <c r="P206"/>
  <c r="Q206"/>
  <c r="R206"/>
  <c r="S206"/>
  <c r="T206"/>
  <c r="U206"/>
  <c r="V206"/>
  <c r="W206"/>
  <c r="X206"/>
  <c r="Y206"/>
  <c r="Z206"/>
  <c r="AA206"/>
  <c r="AB206"/>
  <c r="K206" s="1"/>
  <c r="AC206"/>
  <c r="AD206"/>
  <c r="AE206"/>
  <c r="AF206"/>
  <c r="AG206"/>
  <c r="AH206"/>
  <c r="AI206"/>
  <c r="AJ206"/>
  <c r="AK206"/>
  <c r="L199"/>
  <c r="L198" s="1"/>
  <c r="M199"/>
  <c r="M198" s="1"/>
  <c r="N199"/>
  <c r="N198" s="1"/>
  <c r="O199"/>
  <c r="O198" s="1"/>
  <c r="P199"/>
  <c r="P198" s="1"/>
  <c r="Q199"/>
  <c r="Q198" s="1"/>
  <c r="R199"/>
  <c r="R198" s="1"/>
  <c r="S199"/>
  <c r="S198" s="1"/>
  <c r="T199"/>
  <c r="T198" s="1"/>
  <c r="U199"/>
  <c r="U198" s="1"/>
  <c r="V199"/>
  <c r="V198" s="1"/>
  <c r="W199"/>
  <c r="W198" s="1"/>
  <c r="X199"/>
  <c r="X198" s="1"/>
  <c r="Y199"/>
  <c r="Y198" s="1"/>
  <c r="Z199"/>
  <c r="Z198" s="1"/>
  <c r="AA199"/>
  <c r="AA198" s="1"/>
  <c r="AC199"/>
  <c r="AC198" s="1"/>
  <c r="AD199"/>
  <c r="AD198" s="1"/>
  <c r="AE199"/>
  <c r="AE198" s="1"/>
  <c r="AF199"/>
  <c r="AF198" s="1"/>
  <c r="AG199"/>
  <c r="AG198" s="1"/>
  <c r="AH199"/>
  <c r="AH198" s="1"/>
  <c r="AI199"/>
  <c r="AI198" s="1"/>
  <c r="AJ199"/>
  <c r="AJ198" s="1"/>
  <c r="AK199"/>
  <c r="K200"/>
  <c r="L194"/>
  <c r="M194"/>
  <c r="N194"/>
  <c r="O194"/>
  <c r="P194"/>
  <c r="Q194"/>
  <c r="R194"/>
  <c r="S194"/>
  <c r="T194"/>
  <c r="U194"/>
  <c r="V194"/>
  <c r="W194"/>
  <c r="X194"/>
  <c r="Y194"/>
  <c r="Z194"/>
  <c r="AA194"/>
  <c r="AB194"/>
  <c r="AC194"/>
  <c r="AD194"/>
  <c r="AE194"/>
  <c r="AF194"/>
  <c r="AG194"/>
  <c r="AH194"/>
  <c r="AI194"/>
  <c r="AJ194"/>
  <c r="AK194"/>
  <c r="K195"/>
  <c r="K194" s="1"/>
  <c r="L191"/>
  <c r="M191"/>
  <c r="N191"/>
  <c r="O191"/>
  <c r="P191"/>
  <c r="Q191"/>
  <c r="R191"/>
  <c r="S191"/>
  <c r="T191"/>
  <c r="U191"/>
  <c r="V191"/>
  <c r="W191"/>
  <c r="X191"/>
  <c r="Y191"/>
  <c r="Z191"/>
  <c r="AA191"/>
  <c r="AB191"/>
  <c r="AC191"/>
  <c r="AD191"/>
  <c r="AE191"/>
  <c r="AF191"/>
  <c r="AG191"/>
  <c r="AH191"/>
  <c r="AI191"/>
  <c r="AJ191"/>
  <c r="AK191"/>
  <c r="K193"/>
  <c r="K192"/>
  <c r="L188"/>
  <c r="L187" s="1"/>
  <c r="M188"/>
  <c r="M187" s="1"/>
  <c r="N188"/>
  <c r="N187" s="1"/>
  <c r="O188"/>
  <c r="O187" s="1"/>
  <c r="P188"/>
  <c r="P187" s="1"/>
  <c r="Q188"/>
  <c r="Q187" s="1"/>
  <c r="R188"/>
  <c r="R187" s="1"/>
  <c r="S188"/>
  <c r="S187" s="1"/>
  <c r="T188"/>
  <c r="T187" s="1"/>
  <c r="U188"/>
  <c r="U187" s="1"/>
  <c r="V188"/>
  <c r="V187" s="1"/>
  <c r="W188"/>
  <c r="W187" s="1"/>
  <c r="X188"/>
  <c r="X187" s="1"/>
  <c r="Y188"/>
  <c r="Y187" s="1"/>
  <c r="Z188"/>
  <c r="Z187" s="1"/>
  <c r="AA188"/>
  <c r="AA187" s="1"/>
  <c r="AB188"/>
  <c r="AB187" s="1"/>
  <c r="AC188"/>
  <c r="AC187" s="1"/>
  <c r="AD188"/>
  <c r="AD187" s="1"/>
  <c r="AE188"/>
  <c r="AE187" s="1"/>
  <c r="AF188"/>
  <c r="AF187" s="1"/>
  <c r="AG188"/>
  <c r="AG187" s="1"/>
  <c r="AH188"/>
  <c r="AH187" s="1"/>
  <c r="AI188"/>
  <c r="AI187" s="1"/>
  <c r="AJ188"/>
  <c r="AJ187" s="1"/>
  <c r="AK188"/>
  <c r="AK187" s="1"/>
  <c r="K189"/>
  <c r="K188" s="1"/>
  <c r="K187" s="1"/>
  <c r="L184"/>
  <c r="M184"/>
  <c r="N184"/>
  <c r="O184"/>
  <c r="P184"/>
  <c r="Q184"/>
  <c r="R184"/>
  <c r="S184"/>
  <c r="T184"/>
  <c r="U184"/>
  <c r="V184"/>
  <c r="W184"/>
  <c r="X184"/>
  <c r="Y184"/>
  <c r="Z184"/>
  <c r="AA184"/>
  <c r="AC184"/>
  <c r="AC183" s="1"/>
  <c r="AD184"/>
  <c r="AD183" s="1"/>
  <c r="AE184"/>
  <c r="AE183" s="1"/>
  <c r="AF184"/>
  <c r="AF183" s="1"/>
  <c r="AG184"/>
  <c r="AG183" s="1"/>
  <c r="AH184"/>
  <c r="AH183" s="1"/>
  <c r="AI184"/>
  <c r="AI183" s="1"/>
  <c r="AJ184"/>
  <c r="AJ183" s="1"/>
  <c r="AK184"/>
  <c r="K164"/>
  <c r="K163" s="1"/>
  <c r="K166"/>
  <c r="K165" s="1"/>
  <c r="L155"/>
  <c r="M155"/>
  <c r="N155"/>
  <c r="O155"/>
  <c r="P155"/>
  <c r="Q155"/>
  <c r="R155"/>
  <c r="S155"/>
  <c r="T155"/>
  <c r="U155"/>
  <c r="V155"/>
  <c r="W155"/>
  <c r="X155"/>
  <c r="Y155"/>
  <c r="Z155"/>
  <c r="AA155"/>
  <c r="AB155"/>
  <c r="AC155"/>
  <c r="AD155"/>
  <c r="AE155"/>
  <c r="AF155"/>
  <c r="AG155"/>
  <c r="AH155"/>
  <c r="AI155"/>
  <c r="AJ155"/>
  <c r="AK155"/>
  <c r="K156"/>
  <c r="K155" s="1"/>
  <c r="L153"/>
  <c r="M153"/>
  <c r="N153"/>
  <c r="O153"/>
  <c r="P153"/>
  <c r="Q153"/>
  <c r="R153"/>
  <c r="S153"/>
  <c r="T153"/>
  <c r="U153"/>
  <c r="V153"/>
  <c r="W153"/>
  <c r="X153"/>
  <c r="Y153"/>
  <c r="Z153"/>
  <c r="AA153"/>
  <c r="AB153"/>
  <c r="AC153"/>
  <c r="AD153"/>
  <c r="AE153"/>
  <c r="AF153"/>
  <c r="AG153"/>
  <c r="AH153"/>
  <c r="AI153"/>
  <c r="AJ153"/>
  <c r="AK153"/>
  <c r="L136"/>
  <c r="M136"/>
  <c r="N136"/>
  <c r="O136"/>
  <c r="P136"/>
  <c r="Q136"/>
  <c r="R136"/>
  <c r="S136"/>
  <c r="T136"/>
  <c r="U136"/>
  <c r="V136"/>
  <c r="W136"/>
  <c r="X136"/>
  <c r="Y136"/>
  <c r="Z136"/>
  <c r="AA136"/>
  <c r="K149"/>
  <c r="K148"/>
  <c r="K147"/>
  <c r="K146"/>
  <c r="K145"/>
  <c r="K144"/>
  <c r="K143"/>
  <c r="K142"/>
  <c r="K129"/>
  <c r="L127"/>
  <c r="M127"/>
  <c r="N127"/>
  <c r="O127"/>
  <c r="P127"/>
  <c r="Q127"/>
  <c r="R127"/>
  <c r="S127"/>
  <c r="T127"/>
  <c r="U127"/>
  <c r="V127"/>
  <c r="W127"/>
  <c r="X127"/>
  <c r="Y127"/>
  <c r="Z127"/>
  <c r="AA127"/>
  <c r="AC127"/>
  <c r="AC114" s="1"/>
  <c r="AD127"/>
  <c r="AD114" s="1"/>
  <c r="AE127"/>
  <c r="AE114" s="1"/>
  <c r="AF127"/>
  <c r="AF114" s="1"/>
  <c r="AG127"/>
  <c r="AG114" s="1"/>
  <c r="AH127"/>
  <c r="AH114" s="1"/>
  <c r="AI127"/>
  <c r="AI114" s="1"/>
  <c r="AJ127"/>
  <c r="AJ114" s="1"/>
  <c r="AK127"/>
  <c r="K12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K59"/>
  <c r="K58" s="1"/>
  <c r="K113"/>
  <c r="K112" s="1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AG94"/>
  <c r="AH94"/>
  <c r="AI94"/>
  <c r="AJ94"/>
  <c r="AK94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AJ90"/>
  <c r="AK90"/>
  <c r="K93"/>
  <c r="K92"/>
  <c r="K91"/>
  <c r="L76"/>
  <c r="M76"/>
  <c r="N76"/>
  <c r="O76"/>
  <c r="P76"/>
  <c r="Q76"/>
  <c r="R76"/>
  <c r="S76"/>
  <c r="T76"/>
  <c r="U76"/>
  <c r="V76"/>
  <c r="W76"/>
  <c r="X76"/>
  <c r="Y76"/>
  <c r="Z76"/>
  <c r="AA76"/>
  <c r="AC76"/>
  <c r="AD76"/>
  <c r="AE76"/>
  <c r="AF76"/>
  <c r="AG76"/>
  <c r="AH76"/>
  <c r="AI76"/>
  <c r="AJ76"/>
  <c r="K82"/>
  <c r="K81"/>
  <c r="K80"/>
  <c r="K79"/>
  <c r="K78"/>
  <c r="K77"/>
  <c r="L69"/>
  <c r="M69"/>
  <c r="N69"/>
  <c r="O69"/>
  <c r="P69"/>
  <c r="Q69"/>
  <c r="R69"/>
  <c r="S69"/>
  <c r="T69"/>
  <c r="U69"/>
  <c r="V69"/>
  <c r="W69"/>
  <c r="X69"/>
  <c r="Y69"/>
  <c r="Z69"/>
  <c r="AA69"/>
  <c r="AC69"/>
  <c r="AD69"/>
  <c r="AE69"/>
  <c r="AF69"/>
  <c r="AG69"/>
  <c r="AH69"/>
  <c r="AI69"/>
  <c r="AJ69"/>
  <c r="AK69"/>
  <c r="K69" s="1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K66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B190" l="1"/>
  <c r="K153"/>
  <c r="AB150"/>
  <c r="K150" s="1"/>
  <c r="AK198"/>
  <c r="K199"/>
  <c r="K198" s="1"/>
  <c r="AB170"/>
  <c r="K171"/>
  <c r="K170" s="1"/>
  <c r="AK183"/>
  <c r="K184"/>
  <c r="K183" s="1"/>
  <c r="K127"/>
  <c r="AK114"/>
  <c r="K38"/>
  <c r="AI170"/>
  <c r="AG170"/>
  <c r="AE170"/>
  <c r="AC170"/>
  <c r="AA170"/>
  <c r="Y170"/>
  <c r="U170"/>
  <c r="S170"/>
  <c r="O170"/>
  <c r="M170"/>
  <c r="Q170"/>
  <c r="W170"/>
  <c r="AI150"/>
  <c r="AG150"/>
  <c r="AE150"/>
  <c r="AC150"/>
  <c r="AA150"/>
  <c r="Y150"/>
  <c r="W150"/>
  <c r="U150"/>
  <c r="S150"/>
  <c r="Q150"/>
  <c r="O150"/>
  <c r="M150"/>
  <c r="AJ190"/>
  <c r="AH190"/>
  <c r="AF190"/>
  <c r="AD190"/>
  <c r="Z190"/>
  <c r="X190"/>
  <c r="V190"/>
  <c r="T190"/>
  <c r="R190"/>
  <c r="P190"/>
  <c r="N190"/>
  <c r="L190"/>
  <c r="AJ170"/>
  <c r="AH170"/>
  <c r="AF170"/>
  <c r="AD170"/>
  <c r="Z170"/>
  <c r="X170"/>
  <c r="V170"/>
  <c r="T170"/>
  <c r="R170"/>
  <c r="P170"/>
  <c r="N170"/>
  <c r="L170"/>
  <c r="AK170"/>
  <c r="AJ150"/>
  <c r="AH150"/>
  <c r="AF150"/>
  <c r="AD150"/>
  <c r="Z150"/>
  <c r="X150"/>
  <c r="V150"/>
  <c r="T150"/>
  <c r="R150"/>
  <c r="P150"/>
  <c r="N150"/>
  <c r="L150"/>
  <c r="AK190"/>
  <c r="AI190"/>
  <c r="AG190"/>
  <c r="AE190"/>
  <c r="AC190"/>
  <c r="AA190"/>
  <c r="Y190"/>
  <c r="W190"/>
  <c r="U190"/>
  <c r="S190"/>
  <c r="Q190"/>
  <c r="O190"/>
  <c r="M190"/>
  <c r="K90"/>
  <c r="K191"/>
  <c r="AA57"/>
  <c r="Y57"/>
  <c r="W57"/>
  <c r="U57"/>
  <c r="S57"/>
  <c r="Q57"/>
  <c r="O57"/>
  <c r="M57"/>
  <c r="K94"/>
  <c r="Z57"/>
  <c r="X57"/>
  <c r="V57"/>
  <c r="T57"/>
  <c r="R57"/>
  <c r="P57"/>
  <c r="N57"/>
  <c r="L57"/>
  <c r="K190" l="1"/>
  <c r="M212"/>
  <c r="Q212"/>
  <c r="U212"/>
  <c r="Y212"/>
  <c r="L212"/>
  <c r="P212"/>
  <c r="T212"/>
  <c r="X212"/>
  <c r="O212"/>
  <c r="S212"/>
  <c r="W212"/>
  <c r="AA212"/>
  <c r="N212"/>
  <c r="R212"/>
  <c r="V212"/>
  <c r="Z212"/>
  <c r="AC168"/>
  <c r="AC167" s="1"/>
  <c r="AD168"/>
  <c r="AD167" s="1"/>
  <c r="AE168"/>
  <c r="AE167" s="1"/>
  <c r="AF168"/>
  <c r="AF167" s="1"/>
  <c r="AG168"/>
  <c r="AG167" s="1"/>
  <c r="AH168"/>
  <c r="AH167" s="1"/>
  <c r="AI168"/>
  <c r="AI167" s="1"/>
  <c r="AJ168"/>
  <c r="AJ167" s="1"/>
  <c r="AK168"/>
  <c r="AB168"/>
  <c r="AB167" s="1"/>
  <c r="AC144"/>
  <c r="AC139" s="1"/>
  <c r="AD144"/>
  <c r="AD139" s="1"/>
  <c r="AE144"/>
  <c r="AE139" s="1"/>
  <c r="AF144"/>
  <c r="AF139" s="1"/>
  <c r="AG144"/>
  <c r="AG139" s="1"/>
  <c r="AH144"/>
  <c r="AH139" s="1"/>
  <c r="AI144"/>
  <c r="AI139" s="1"/>
  <c r="AJ144"/>
  <c r="AJ139" s="1"/>
  <c r="AC137"/>
  <c r="AC136" s="1"/>
  <c r="AD137"/>
  <c r="AD136" s="1"/>
  <c r="AE137"/>
  <c r="AE136" s="1"/>
  <c r="AF137"/>
  <c r="AF136" s="1"/>
  <c r="AG137"/>
  <c r="AG136" s="1"/>
  <c r="AH137"/>
  <c r="AH136" s="1"/>
  <c r="AI137"/>
  <c r="AI136" s="1"/>
  <c r="AJ137"/>
  <c r="AJ136" s="1"/>
  <c r="AK137"/>
  <c r="AK136" s="1"/>
  <c r="AB137"/>
  <c r="AB136" s="1"/>
  <c r="AB134"/>
  <c r="AB117"/>
  <c r="K117" s="1"/>
  <c r="AB115"/>
  <c r="AC112"/>
  <c r="AC57" s="1"/>
  <c r="AD112"/>
  <c r="AD57" s="1"/>
  <c r="AD212" s="1"/>
  <c r="AE112"/>
  <c r="AE57" s="1"/>
  <c r="AF112"/>
  <c r="AF57" s="1"/>
  <c r="AF212" s="1"/>
  <c r="AG112"/>
  <c r="AG57" s="1"/>
  <c r="AH112"/>
  <c r="AH57" s="1"/>
  <c r="AH212" s="1"/>
  <c r="AI112"/>
  <c r="AI57" s="1"/>
  <c r="AJ112"/>
  <c r="AJ57" s="1"/>
  <c r="AJ212" s="1"/>
  <c r="AK112"/>
  <c r="AK57" s="1"/>
  <c r="AB112"/>
  <c r="AB57" s="1"/>
  <c r="AI212" l="1"/>
  <c r="AG212"/>
  <c r="AE212"/>
  <c r="AC212"/>
  <c r="K136"/>
  <c r="AK167"/>
  <c r="K167" s="1"/>
  <c r="K168"/>
  <c r="AB133"/>
  <c r="K133" s="1"/>
  <c r="K134"/>
  <c r="K57"/>
  <c r="AB114"/>
  <c r="K114" s="1"/>
  <c r="K115"/>
  <c r="K212" l="1"/>
  <c r="AB212"/>
  <c r="AK212"/>
</calcChain>
</file>

<file path=xl/sharedStrings.xml><?xml version="1.0" encoding="utf-8"?>
<sst xmlns="http://schemas.openxmlformats.org/spreadsheetml/2006/main" count="472" uniqueCount="287">
  <si>
    <t>Наименование показателя</t>
  </si>
  <si>
    <t/>
  </si>
  <si>
    <t>000</t>
  </si>
  <si>
    <t>3300000000</t>
  </si>
  <si>
    <t xml:space="preserve">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</si>
  <si>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</si>
  <si>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</si>
  <si>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</si>
  <si>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Муниципальная программа "Модернизация дорожной сети Тернейского муниципального района" на 2018 - 2020 годы</t>
  </si>
  <si>
    <t>5400000000</t>
  </si>
  <si>
    <t xml:space="preserve">      Основное мероприятие: "Содержание автомобильных дорог общего пользова6ния местного значения и инженерных сооружений на них"</t>
  </si>
  <si>
    <t>5400100000</t>
  </si>
  <si>
    <t xml:space="preserve">        Содержание автомобильных дорог общего пользования местного значения и инженерных сооружений на них на территории Амгунского ,Максимовского, Усть-Соболевского сельских поселений Тернейского муниципального района.</t>
  </si>
  <si>
    <t>5400100010</t>
  </si>
  <si>
    <t xml:space="preserve">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</si>
  <si>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5400200000</t>
  </si>
  <si>
    <t>5500000000</t>
  </si>
  <si>
    <t>5500200000</t>
  </si>
  <si>
    <t>5500292040</t>
  </si>
  <si>
    <t xml:space="preserve">        Строительство средней общеобразовательной школы на 80 мест пгт.Светлая</t>
  </si>
  <si>
    <t>55002S2040</t>
  </si>
  <si>
    <t xml:space="preserve">      Основное мероприятие: "Замена деревянных оконных блоков на блоки ПВХ профилей в общеобразовательных учреждениях"</t>
  </si>
  <si>
    <t>5500400000</t>
  </si>
  <si>
    <t xml:space="preserve">        Субсидии бюджетам муниципальных образований Приморского края на капитальный ремонт зданий муниципальных общеобразовательных учреждений</t>
  </si>
  <si>
    <t>5500492340</t>
  </si>
  <si>
    <t xml:space="preserve">        Капитальный ремонт зданий муниципальных общеобразовательных учреждений за счет местного бюджета</t>
  </si>
  <si>
    <t>55004S2340</t>
  </si>
  <si>
    <t xml:space="preserve">      Основное мероприятие: Ремонт и капитальный ремонт общеобразовательных учреждений</t>
  </si>
  <si>
    <t>5500800000</t>
  </si>
  <si>
    <t xml:space="preserve">      Основное мероприятие: Ремонт пешеходных дорожек, устройство и ремонт тротуаров и покрытий в дошкольных учреждениях</t>
  </si>
  <si>
    <t>5501800000</t>
  </si>
  <si>
    <t xml:space="preserve">        Субсидии бюджетам муниципальных образований Приморского края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</si>
  <si>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5501892020</t>
  </si>
  <si>
    <t xml:space="preserve">       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местного бюджета</t>
  </si>
  <si>
    <t>55018S2020</t>
  </si>
  <si>
    <t xml:space="preserve">      Основное мероприятие: "Ремонт спортивных залов общеобразовательных учреждений"</t>
  </si>
  <si>
    <t>550E200000</t>
  </si>
  <si>
    <t xml:space="preserve">        Субсидии бюджетам муниципальных образований на создание в общеобразовательных организациях, расположенных в сельской местности , условий для занятий физической культурой и спортом с учётом софинансирования из средств местного бюджета</t>
  </si>
  <si>
    <t>550E250970</t>
  </si>
  <si>
    <t xml:space="preserve">    Муниципальная программа "Развитие культуры и туризма в Тернейском муниципальном районе на период 2018 - 2020 годы"</t>
  </si>
  <si>
    <t>5600000000</t>
  </si>
  <si>
    <t xml:space="preserve">      Основное мероприятие: "Участие творческих коллективов в краевых и региональных мероприятиях"</t>
  </si>
  <si>
    <t>5600100000</t>
  </si>
  <si>
    <t xml:space="preserve">        Участие творческих коллективов в краевых, региональных и в районных мероприятиях</t>
  </si>
  <si>
    <t>5600100010</t>
  </si>
  <si>
    <t xml:space="preserve">      Основное мероприятие: Строительство дома культуры в пгт. Пластун</t>
  </si>
  <si>
    <t>5600300000</t>
  </si>
  <si>
    <t>56003S2052</t>
  </si>
  <si>
    <t xml:space="preserve">      Основное мероприятие: Укрепление материально-технической базы учреждений</t>
  </si>
  <si>
    <t>5600400000</t>
  </si>
  <si>
    <t xml:space="preserve">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</si>
  <si>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</si>
  <si>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</si>
  <si>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</si>
  <si>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Муниципальная программа "Капитальный ремонт муниципального жилищного фонда Тернейского муниципального района на период 2018 - 2021"</t>
  </si>
  <si>
    <t>5700000000</t>
  </si>
  <si>
    <t xml:space="preserve">      Основное мероприятие: "Капитальный ремонт муниципального жилищного фонда"</t>
  </si>
  <si>
    <t>5700100000</t>
  </si>
  <si>
    <t xml:space="preserve">        Капитальный ремонт муниципального жилищного фонда</t>
  </si>
  <si>
    <t>5700100001</t>
  </si>
  <si>
    <t xml:space="preserve">    Муниципальная программа "Развитие физической культуры и спорта в Тернейском муниципальном районе" на 2019-2021 годы</t>
  </si>
  <si>
    <t>6000000000</t>
  </si>
  <si>
    <t xml:space="preserve">      Основное мероприятие: "Развитие массового спорта и физическое воспитание населения"</t>
  </si>
  <si>
    <t>6000100000</t>
  </si>
  <si>
    <t xml:space="preserve">        Расходы на участие спортсменов Тернейского муниципального района в краевых и межрайонных спортивных мероприятиях, расходы на проведение районных спортивных мероприятий, приобретение спортивного инвентаря и оборудования</t>
  </si>
  <si>
    <t>6000100001</t>
  </si>
  <si>
    <t>600P500000</t>
  </si>
  <si>
    <t xml:space="preserve">    Муниципальная программа "Привлечение специалистов для работы в сфере образования Тернейского муниципального района" на 2019-2021 годы</t>
  </si>
  <si>
    <t>6100000000</t>
  </si>
  <si>
    <t xml:space="preserve">      Основное мероприятие: "Компенсация расходов по проезду к месту обучения и обратно гражданам, обучающимся по целевым договорам"</t>
  </si>
  <si>
    <t>6100400000</t>
  </si>
  <si>
    <t xml:space="preserve">        Компенсация расходов по проезду к месту обучения и обратно гражданам, обучающимся по целевым договорам</t>
  </si>
  <si>
    <t>6100400001</t>
  </si>
  <si>
    <t>6100500000</t>
  </si>
  <si>
    <t>6100500001</t>
  </si>
  <si>
    <t xml:space="preserve">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</si>
  <si>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</si>
  <si>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</si>
  <si>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</si>
  <si>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Оплата труда воспитателей, педагогов-организаторов и услуг по приготовлению пищи</t>
  </si>
  <si>
    <t>6200100001</t>
  </si>
  <si>
    <t xml:space="preserve">        Приобретение товаров для укрепления материально-технической базы пришкольных лагерей</t>
  </si>
  <si>
    <t>6200100002</t>
  </si>
  <si>
    <t xml:space="preserve">        Витаминизация детского питания (приобретение соков)</t>
  </si>
  <si>
    <t>6200100003</t>
  </si>
  <si>
    <t xml:space="preserve">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</si>
  <si>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</si>
  <si>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Основное мероприятие: "Организация трудоустройства несовершеннолетних граждан"</t>
  </si>
  <si>
    <t>6200200000</t>
  </si>
  <si>
    <t xml:space="preserve">        Оплата труда несовершеннолетних граждан</t>
  </si>
  <si>
    <t>6200200001</t>
  </si>
  <si>
    <t xml:space="preserve">      Основное мероприятие: "Компенсация родителям (законным представителям) части расходов на оплату стоимости путёвки"</t>
  </si>
  <si>
    <t>6200500000</t>
  </si>
  <si>
    <t xml:space="preserve">        Выплата родителям (законным представителям) части расходов на оплату стоимости путёвки (Субвенции на организацию и обеспечение оздоровления и отдыха детей Приморского края (за исключением организации отдыха детей в каникулярное время))</t>
  </si>
  <si>
    <t>6200593080</t>
  </si>
  <si>
    <t xml:space="preserve">    Муниципальная программа "Содействие развитию коренных малочисленных народов Севера, проживающих в Тернейском муниципальном районе" на 2019-2023 годы</t>
  </si>
  <si>
    <t>6300000000</t>
  </si>
  <si>
    <t xml:space="preserve">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помещений"</t>
  </si>
  <si>
    <t>6300100000</t>
  </si>
  <si>
    <t xml:space="preserve">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 за счёт местного, краевого и федерального бюджетов</t>
  </si>
  <si>
    <t>63001L5150</t>
  </si>
  <si>
    <t xml:space="preserve">    Муниципальная программа "Обеспечение населения Тернейского муниципального района твёрдым топливом на 2019-2020гг"</t>
  </si>
  <si>
    <t>6500000000</t>
  </si>
  <si>
    <t xml:space="preserve">      Основное мероприятие: Субсидии на возмещение выпадающих доходов организациям, оказывающим услуги по снабжению населения твёрдым топливом, для стабилизации работы</t>
  </si>
  <si>
    <t>6500100000</t>
  </si>
  <si>
    <t xml:space="preserve">        Субсидии на возмещение выпадающих доходов организациям, оказывающим услуги по снабжению населения твёрдым топливом , для стабилизации работы за счёт местного бюджета</t>
  </si>
  <si>
    <t>65001S2620</t>
  </si>
  <si>
    <t>ВСЕГО РАСХОДОВ:</t>
  </si>
  <si>
    <t>За счет местного бюджета</t>
  </si>
  <si>
    <t>в том числе:</t>
  </si>
  <si>
    <t>Муниципальная программа "Комплексные меры противодействия злоупотреблению наркотикам и их незаконному обороту в Тернейском муниципальном районе" на 2016 - 2018 годы</t>
  </si>
  <si>
    <t>Основное мероприятие: Обеспечение организационно-методической помощи</t>
  </si>
  <si>
    <t>Организовать распространение в рамках проводимых профилактических мероприятий печатной продукции, средств наглядной агитации , направленных на противодействие наркомании</t>
  </si>
  <si>
    <t xml:space="preserve"> Капитальный ремонт автомобильной дороги общего пользования местного значения Рудная  Пристань-Терней км. 82+80 -аэропорт п.Пластун </t>
  </si>
  <si>
    <t>Основное мероприятие: Совершенствование работы по комплексной профилактике распространения наркомании</t>
  </si>
  <si>
    <t>Организация и проведение районного антинаркотического конкурса "Мы выбираем жизнь"(приобретение призов, тематическое оформление)</t>
  </si>
  <si>
    <t>Оформление подписки на журналы по проблеме наркомании</t>
  </si>
  <si>
    <t>Проведение тематических культурных и спортивных мероприятий с несовершеннолетними , состоящими на учёте в КДН и ПДН ОВД (приобретение поощрительных призов для участников детских дворовых команд)</t>
  </si>
  <si>
    <t>Основное мероприятие: Ремонт систем отопления и котельных общеобразовательных учреждений</t>
  </si>
  <si>
    <t>Ремонт системы отопления в здании МКОУ СОШ п. Светлая</t>
  </si>
  <si>
    <t>Приобретение материалов и комплектующих для устройства водоснабжения в МКОУ СОШ с.Агзу</t>
  </si>
  <si>
    <t>Приобретение материалов и комплектующих для устройства водоснабжения в МКОУ СОШ с.Максимовка</t>
  </si>
  <si>
    <t>Приобретение материалов и комплектующих для устройства водоснабжения в МКОУ СОШ с.Перетычиха</t>
  </si>
  <si>
    <t>Ремонт полов в МКОУ ООШ с. Самарга</t>
  </si>
  <si>
    <t>Устройство пандуса в МКОУ СОШ п. Терней</t>
  </si>
  <si>
    <t>Ремонт пищеблока в здании МКОУ СОШ с. Малая Кема</t>
  </si>
  <si>
    <t>Основное мероприятие: Оснащение пищеблоков дошкольных учреждений технологическим оборудованием</t>
  </si>
  <si>
    <t xml:space="preserve">              Приобретение технологического оборудования и инвентаря в МКДОУ "Детский сад №2 п.Терней"</t>
  </si>
  <si>
    <t>Приобретение технологического оборудования и инвентаря в МКДОУ "Детский сад №9 п.Пластун"</t>
  </si>
  <si>
    <t xml:space="preserve">              Приобретение технологического оборудования и инвентаря в МКДОУ "Детский сад №1 п.Терней"</t>
  </si>
  <si>
    <t xml:space="preserve">              Организация и проведение мероприятий, направленных на поддержку талантливой молодежи</t>
  </si>
  <si>
    <t xml:space="preserve">  Основное мероприятие: "Капитальный ремонт зданий МКУ ДО ДШИ "</t>
  </si>
  <si>
    <t>Капитальный ремонт кровли  МКУ ДО ДШИ (п.Пластун)</t>
  </si>
  <si>
    <t>Капитальный ремонт здания МКУ ДО ДШИ (п.Пластун)</t>
  </si>
  <si>
    <t>Основное мероприятие: "Реализация мероприятий в рамках Национального проекта "Демография" , регионального проекта "Спорт-норма жизни"</t>
  </si>
  <si>
    <t>600P592194</t>
  </si>
  <si>
    <t>600P5S2194</t>
  </si>
  <si>
    <t>Установка спортивной площадки  для игровых видов спорта в п. Терней ул.Есенина,2А</t>
  </si>
  <si>
    <t>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  Установка спортивной площадки  для игровых видов спорта в п. Терней ул.Есенина,2А  )</t>
  </si>
  <si>
    <t>600P592195</t>
  </si>
  <si>
    <t>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  Установка спортивной площадки  для игровых видов спорта в п. Терней ул.Юбилейная,16  )</t>
  </si>
  <si>
    <t>600P5S2195</t>
  </si>
  <si>
    <t>Установка спортивной площадки  для игровых видов спорта в п. Терней ул.Юбилейная,16</t>
  </si>
  <si>
    <t>600P592196</t>
  </si>
  <si>
    <t>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Пластун  по ул. 3 квартал , д.6)</t>
  </si>
  <si>
    <t>600P5S2196</t>
  </si>
  <si>
    <t>Установка универсальной спортивной площадки в п. Пластун  по ул. 3 квартал , д.6</t>
  </si>
  <si>
    <t>600P592197</t>
  </si>
  <si>
    <t>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Терней по ул. Партизанская,71)</t>
  </si>
  <si>
    <t>600P5S2197</t>
  </si>
  <si>
    <t>Установка универсальной спортивной площадки в п. Терней по ул. Партизанская,71</t>
  </si>
  <si>
    <t xml:space="preserve">              Субсидии на возмещение выпадающих доходов организациям, оказывающим услуги по снабжению населения твёрдым топливом , для стабилизации работы за счёт краевого бюджета</t>
  </si>
  <si>
    <t xml:space="preserve"> Муниципальная программа "Противодействие коррупции  в Тернейском муниципальном районе" на 2018-2022 годы</t>
  </si>
  <si>
    <t xml:space="preserve">            Основное мероприятие: "Реализация механизма контроля за соблюдением муниципальными служащими запретов, ограничений и требований, установленных в целях противодействия коррупции"</t>
  </si>
  <si>
    <t>Обеспечение ежегодного повышения квалификации муниципальных служащих , в должностные обязанности которых входит участие в противодействие коррупции, а также муниципальных служащих, впервые поступивших на муниципальную службу для замещения должностей, вкдючённых в перечни , установленные нормативными правовыми актами РФ по образовательным программам в сфере противодействия коррупции"</t>
  </si>
  <si>
    <t xml:space="preserve">  Муниципальная программа "Защита населения и территории  Тернейского муниципального района от чрезвычайных ситуаций  на 2020 - 2024 годы"</t>
  </si>
  <si>
    <t>Основное мероприятие: "Обеспечение пожарной безопасности на территрии Тернейского муниципального района"</t>
  </si>
  <si>
    <t>Обеспечение пожарной безопасности на границе земель госземзапаса с лесами Тернейского муниципального района: Проведение работ по обустройству минерализованных полос на границе земель госземзапаса и лесов Тернейского муниципального района</t>
  </si>
  <si>
    <t>Муниципальная поддержка общественной организации "Добровольная пожарная охрана": Приобретение средств индивидуальной защиты, технических средств тушения пожаров</t>
  </si>
  <si>
    <t>Усовершенствование системы оповещения, руководящего состава , населения, автоматизация ЕДДС, взаимодействие ЕДДС (пожарной части, полиции, скорой помощи) Тернейского муниципального района: Приобретение технических средств оповещения</t>
  </si>
  <si>
    <t xml:space="preserve">  Муниципальная программа "Информатизация администрации   Тернейского муниципального района " на 2020 - 2023 годы"</t>
  </si>
  <si>
    <t>Основное мероприятие: "Реорганизация электронно-вычислительной сети для обеспечения устойчивого функционирования и информированной безопасности структурных подразделений при использовании внутренней ЛВС и технических каналов связи"</t>
  </si>
  <si>
    <t>Приобретение сертифицированного серверного и сетевого оборудования</t>
  </si>
  <si>
    <t xml:space="preserve">          Муниципальная программа "Привлечение специалистов для работы в муниципальные казённые учреждения культуры Тернейского муниципального района на 2020 - 2025 годы"</t>
  </si>
  <si>
    <t xml:space="preserve">            Основное мероприятие: "Привлечение кадров для работы в муниципальных"</t>
  </si>
  <si>
    <t xml:space="preserve">Предоставление единовременной выплаты специалистам, поступившим на работу в муниципальные казённые учреждения культуры ТМР </t>
  </si>
  <si>
    <t xml:space="preserve">          Муниципальная программа "Ремонтная программа объектов инфраструктуры Тернейского муниципального района на 2019 - 2021 годы"</t>
  </si>
  <si>
    <t>6400100000</t>
  </si>
  <si>
    <t xml:space="preserve"> Основное мероприятие: Капитальный ремонт котельной №2 в п. Терней</t>
  </si>
  <si>
    <t>Замена котла котельной №2 в п. Терней</t>
  </si>
  <si>
    <t xml:space="preserve"> Основное мероприятие: Капитальный ремонт кровли котельной № 2 п. Терней</t>
  </si>
  <si>
    <t>Капитальный ремонт кровли котельной № 2 п. Терней</t>
  </si>
  <si>
    <t>Основное мероприятие: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</si>
  <si>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</si>
  <si>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Основное мероприятие: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</si>
  <si>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</si>
  <si>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Основное мероприятие: Топографическая съемка теплотрасс котельных № 2,6,9 п. Терней</t>
  </si>
  <si>
    <t>Топографическая съемка теплотрасс котельных № 2,6,9 п. Терней</t>
  </si>
  <si>
    <t>Основное мериприятие: Проведение технического диагностирования водогрейных котлов котельной больничного комплекса п. Пластун</t>
  </si>
  <si>
    <t>Проведение технического диагностирования водогрейных котлов котельной больничного комплекса п. Пластун</t>
  </si>
  <si>
    <t xml:space="preserve">      Основное мероприятие: "Строительство школы на 80 мест в пгт. Светлая, в том числе изготовление ПСД для строительства школы на 80 мест"</t>
  </si>
  <si>
    <t xml:space="preserve">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</si>
  <si>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Целевая статья</t>
  </si>
  <si>
    <t>Всего,</t>
  </si>
  <si>
    <t>За счёт федерально и  краевого бюджетов</t>
  </si>
  <si>
    <t xml:space="preserve"> Основное мероприятие: "Развитие системы поддержки талантливых детей"</t>
  </si>
  <si>
    <t>к решению Думы</t>
  </si>
  <si>
    <t>Тернейского муниципального района</t>
  </si>
  <si>
    <t>Расходы</t>
  </si>
  <si>
    <t>бюджета Тернейского муниципального района по финансовому обеспечению муниципальных программ Тернейского муниципального района</t>
  </si>
  <si>
    <t>на 2020 год</t>
  </si>
  <si>
    <t>Приложение №5</t>
  </si>
  <si>
    <t xml:space="preserve"> №     31.03.2020 г.</t>
  </si>
  <si>
    <t>"Приложение №13</t>
  </si>
  <si>
    <t xml:space="preserve"> от  24.12.2019 г. № 121"</t>
  </si>
  <si>
    <t xml:space="preserve">      Основное мероприятие: Оплата Аренды жилых помещений для педагогических работников образовательных учреждений Тернейского муниципального района, не более 10000 рублей в месяц (кроме специалистов, получающих меру социальной поддержки в виде компенсации расходов за наём (поднаём) жилого помещения согласно закона ПК от 23.11.2018 года №389-КЗ)</t>
  </si>
  <si>
    <t xml:space="preserve">        Оплата аренды жилых помещений для педагогических работников образовательных учреждений Тернейского муниципального района, не более 10 000 рублей в месяц (кроме специалистов, получающих меру социальной поддержки в виде компенсации расходов за наём (поднаём) жилого помещения согласно закона ПК от 23.11.2018 года №389-КЗ)</t>
  </si>
  <si>
    <t xml:space="preserve">    Муниципальная программа " Обеспечение жильем молодых семей Тернейского муниципального района на период 2013 - 2027 годы"</t>
  </si>
  <si>
    <t xml:space="preserve">    Муниципальная программа "Развитие образования" на 2018 - 2021 годы</t>
  </si>
  <si>
    <t xml:space="preserve">        Строительство Дома культуры в пгт. Пластун(в том числе проектно-изыскательские работы)</t>
  </si>
  <si>
    <t xml:space="preserve"> Строительство Дома культуры в пгт.Пластун (в т.ч. проектно-изыскательские работы),субсидии из краевого бюджета</t>
  </si>
  <si>
    <t xml:space="preserve">      Муниципальная программа "Отходы" 2010 - 2030"</t>
  </si>
  <si>
    <t xml:space="preserve">        Основное мероприятие: "Ликвидация несанкционированных свалок на территории Амгунского сельского поселения Тернейского муниципального района"</t>
  </si>
  <si>
    <t>Ликвидация несанкционированных свалок на территории Амгунского сельского поселения Тернейского муниципального района</t>
  </si>
  <si>
    <t xml:space="preserve">         Основное мероприятие: "Ликвидация несанкционированных свалок на территории Максимовского  и Усть-Соболевского сельских поселений"</t>
  </si>
  <si>
    <t>Ликвидация несанкционированных свалок на территории Максимовского  и Усть-Соболевского сельских поселений</t>
  </si>
  <si>
    <t>0800000000</t>
  </si>
  <si>
    <t>0801500000</t>
  </si>
  <si>
    <t>0801500001</t>
  </si>
  <si>
    <t>0801600000</t>
  </si>
  <si>
    <t>0801600001</t>
  </si>
  <si>
    <t>в том числе</t>
  </si>
  <si>
    <t>5400100003</t>
  </si>
  <si>
    <t>5400100004</t>
  </si>
  <si>
    <t xml:space="preserve">          Содержание автомобильных дорог общего пользования местного значения и инженерных сооружений на них на территории Единкинского сельского поселения Тернейского муниципального района</t>
  </si>
  <si>
    <t xml:space="preserve">          Содержание автомобольных дорог общего пользования местного значения и инженерных сооружений на них на територии Кемского сельского поселения Тернейского муниципального района</t>
  </si>
  <si>
    <t xml:space="preserve">        Основное мероприятие: Мероприятия по оформлению земельных участков под автомобильные дороги общего пользования местного значения и искусственные сооружения на них</t>
  </si>
  <si>
    <t xml:space="preserve">          Выполнение кадастровых работ по изготовлению технического плана автомобильной дороги общего пользования местного значения с.Амгу-с.Максимовка и технического паспорта на вышеуказанный объект</t>
  </si>
  <si>
    <t>5500300001</t>
  </si>
  <si>
    <t>5500300000</t>
  </si>
  <si>
    <t>Ремонт обвязки котла в котельной МКОУ СОШ с. Малая Кема</t>
  </si>
  <si>
    <t xml:space="preserve">        Основное мероприятие: ремонт и капитальный ремон дошкольных учреждений</t>
  </si>
  <si>
    <t>Работы по обеспечению горячей водой туалетные комнаты и моек для мытья посуды в группе №5 в МКДОУ "Детский сад №1 п. Терней"</t>
  </si>
  <si>
    <t>Ремонт помещения колясочной в МКДОУ "Детский сад №1 п. Терней"</t>
  </si>
  <si>
    <t>Ремонт зала для занятия музыкой и физкультурой в  МКДОУ "Детский сад с. Амгу"</t>
  </si>
  <si>
    <t xml:space="preserve">          Работы по организации внутреннего водоснабжения в МКОУ СОШ с.Максимовка</t>
  </si>
  <si>
    <t xml:space="preserve">          Устройство туалета для инвалидов в здании МКОУ СОШ п. Терней</t>
  </si>
  <si>
    <t xml:space="preserve">          Работы по организации внутреннего водоснабжения в МКОУ СОШ с.Перетычиха</t>
  </si>
  <si>
    <t>Дополнительные работы для постановки на учет в  в Ростехнадзоре платформы подъёмной для инвалидов с вертикальным перемещением в МКОУ СОШ п. Терней</t>
  </si>
  <si>
    <t>Ремонт трубопровода водоснабжения в МКОУ СОШ п. Терней</t>
  </si>
  <si>
    <t>Бурение скважины питьевой воды в МКОУ СОШ с. Малая Кема</t>
  </si>
  <si>
    <t>Устройство противоскользящего покрытия на крыльцо МКОУ СОШ п. Терней</t>
  </si>
  <si>
    <t xml:space="preserve">        Основное мероприятие: Устройство внутреннего туалета в общеобразовательных учреждениях, в том числе разработка проектно-сметной документации</t>
  </si>
  <si>
    <t xml:space="preserve">          Разработка проекта установки модульного туалета и модульной котельной в здании МКОУ СОШ с. Усть-Соболевка</t>
  </si>
  <si>
    <t xml:space="preserve">          Разработка проекта установки модульного туалета и модульной котельной в здании МКОУ ООШ с. Самарга</t>
  </si>
  <si>
    <t xml:space="preserve">          Изготовление проектно-сметной документации на устройство внутреннего туалета в МКОУ СОШ с. Малая Кема</t>
  </si>
  <si>
    <t xml:space="preserve">          Подготовка проектно-сметной документации по объекту "Капитальный ремонт системы вентиляции МКОУ СОШ п.Терней"</t>
  </si>
  <si>
    <t xml:space="preserve">          Инженерно-геологические изыскания по объекту: Установка модульного туалета и модульной котельной в здании МКОУ СОШ с. Усть-Соболевка</t>
  </si>
  <si>
    <t xml:space="preserve">          Инженерно-геологические и инженерно-геодезические изыскания по объекту: Установка модульного туалета и модульной котельной в здании МКОУ ООШ с. Самарга</t>
  </si>
  <si>
    <t xml:space="preserve">          Инженерно-метеорологические и инженерно-экологические изыскания по объекту: Установка модульного туалета и модульной котельной в здании МКОУ ООШ с. Самарга</t>
  </si>
  <si>
    <t>Инженерно-метеорологические и инженерно-экологические изыскания по объекту: Установка модульного туалета и модульной котельной в здании МКОУ с. Усть-Соболевка</t>
  </si>
  <si>
    <t>55020L2550</t>
  </si>
  <si>
    <t xml:space="preserve">        Основное мероприятие: благоустройство зданий общеобразовательных организаций в целях соблюдения требований к воздушно-тепловому режиму, водоснабжению и канализации.</t>
  </si>
  <si>
    <t xml:space="preserve">          Субсидии бюджетам муниципальных образований на благоустройство зданий общеобразовательных организаций в целях соблюдения требований к воздушно-тепловому режиму, водоснабжению и канализации с учётом софинансирования за счет местного бюджета</t>
  </si>
  <si>
    <t>Утепление и облицовка стены и частичный ремонт кровли в здании МКОУ ДО ДЮСШ п.Пластун</t>
  </si>
  <si>
    <t>Установка пластиковых окон в кабинетах дефектолога и логопеда в "Детский сад №9 п.Пластун"</t>
  </si>
  <si>
    <t xml:space="preserve">        Основное мероприятие: Замена деревянных оконных блоков на блоки из ПВХ профиля в дошкольных учреждениях</t>
  </si>
  <si>
    <t xml:space="preserve">        Основное мероприятие: Ремонт и капитальный ремонт учреждений дополнительного образования </t>
  </si>
  <si>
    <t xml:space="preserve">          Приобретение книжной, журнальной и газетной продукции для МКУ "Центральная районная библиотека" (подписка, пополнение фонда)</t>
  </si>
  <si>
    <t xml:space="preserve">          Приобретение товаров, продукции, работ и услуг для организации и проведения мероприятий, посвящённых 75-летию Победы в ВОВ</t>
  </si>
  <si>
    <t xml:space="preserve">          Обеспечение информационно-техническим , звуковым, световым оборудованием и мебелью МКУ ДО ДШИ</t>
  </si>
  <si>
    <t xml:space="preserve">          Обеспечение информационно-техническим , звуковым, световым оборудованием и мебелью МКУ РЦНТ</t>
  </si>
  <si>
    <t xml:space="preserve">          Ремонт электроосвещения и печные работы  в МКУ ДО ДШИ (п.Пластун)</t>
  </si>
  <si>
    <t xml:space="preserve">          Организация и проведение культурно-массовых мероприятий в Тернейском муниципальном районе, за счет средств добровольных пожертвований</t>
  </si>
  <si>
    <t xml:space="preserve">        Основное мероприятие: Организация и проведение культурно-массовых мероприятий в Тернейском муниципальном районе, за счет средств добровольных пожертвований</t>
  </si>
  <si>
    <t>600P500001</t>
  </si>
  <si>
    <t>600P500002</t>
  </si>
  <si>
    <t xml:space="preserve">          Подготовка сметного расчета на разработку проектно-исследовательских работ с проведением негосударственной экспертизы достоверности определения сметной стоимости выполненных работ.</t>
  </si>
  <si>
    <t xml:space="preserve">          Разработка 3х(трёх) проектов (привязка) спортивных площадок и проведение негосударственной экспертизы сметной стоимости</t>
  </si>
  <si>
    <t xml:space="preserve">Выплата педагогическим работникам , поступившим на работу в муниципальные образовательные учреждения Тернейского муниципального района в порядке, установленном нормативным правовым актом администрации Тернейского муниципального района  </t>
  </si>
  <si>
    <t xml:space="preserve">        Основное мероприятие: Единовременные выплаты специалистам,поступившим на работу в муниципальные образовательные учреждения Тернейского муниципального района"</t>
  </si>
  <si>
    <t>6100200000</t>
  </si>
  <si>
    <t>6100200001</t>
  </si>
  <si>
    <t>6700300000</t>
  </si>
  <si>
    <t>6700300001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</si>
  <si>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</si>
  <si>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укреплению берега по ключу Осиновый для сохранения здания, расположенного по адресу : пгт. Пластун, ул.Пушкина , 1А (МКУ ДО ДШИ)</t>
  </si>
  <si>
    <t xml:space="preserve">          Приобретение компьютерной техники и периферийных устройств (системные блоки, мониторы, принтеры, многофункциональные устройства)</t>
  </si>
  <si>
    <t xml:space="preserve">          Приобретение ПО и лицензий в администрации муниципального района (общесистемного, офисного, антивирусного, специализированных программ для структурных подразделений)</t>
  </si>
  <si>
    <t xml:space="preserve">          Приобретение и сопровождение сертифицированного ПО, средств НСД, ЭЦП для организации защищенного обмена информацией</t>
  </si>
  <si>
    <t>Ремонт ПК и оргтехники, заправка картриджей, приобретение и замена технических средств (картриджи, батареи для ИБП)</t>
  </si>
  <si>
    <t>Списание, транспортировка и утилизация оргтехники</t>
  </si>
  <si>
    <t>7000000000</t>
  </si>
  <si>
    <t>7000100000</t>
  </si>
  <si>
    <t>7000100001</t>
  </si>
  <si>
    <t>Муниципальная программа "  Гармонизация межнациональных (межэтнических) и межконфессиональных  отношений  в Тернейском муниципальном районе" на  2020 - 2025 годы"</t>
  </si>
  <si>
    <t xml:space="preserve">        Основное мероприятие: Проведение 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</si>
  <si>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 xml:space="preserve">          Проведение 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</si>
  <si>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>Приложение №3</t>
  </si>
  <si>
    <t>Всего, рублей</t>
  </si>
  <si>
    <t>Основное мероприятие: Ремонт учебных кабинетов и мастерских общеобразовательных учреждений</t>
  </si>
  <si>
    <t xml:space="preserve">        Ремонт кабинета учительской МКОУ СОШ п.Пластун</t>
  </si>
  <si>
    <t xml:space="preserve">           Изготовление проектно-сметной документации на строительство средней общеобразовательной школы на 80 места в пгт.Светлая (в том числе изыскательские работы)</t>
  </si>
  <si>
    <t>Тернейского муниципального округа</t>
  </si>
  <si>
    <t>Приморского края</t>
  </si>
  <si>
    <t>от 29.09.22020 г. № 15</t>
  </si>
  <si>
    <t>от 24.12.2019 г. № 121"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</si>
</sst>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17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5">
      <alignment horizontal="right"/>
    </xf>
    <xf numFmtId="0" fontId="1" fillId="0" borderId="1" xfId="37" applyNumberFormat="1" applyProtection="1">
      <alignment horizontal="left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1" xfId="5" applyNumberFormat="1" applyFont="1" applyProtection="1">
      <alignment horizontal="right"/>
    </xf>
    <xf numFmtId="0" fontId="5" fillId="0" borderId="5" xfId="5" applyNumberFormat="1" applyFont="1" applyBorder="1" applyAlignment="1" applyProtection="1"/>
    <xf numFmtId="0" fontId="5" fillId="0" borderId="1" xfId="5" applyFont="1">
      <alignment horizontal="right"/>
    </xf>
    <xf numFmtId="0" fontId="5" fillId="0" borderId="2" xfId="29" applyNumberFormat="1" applyFont="1" applyProtection="1">
      <alignment horizontal="center" vertical="center" wrapText="1"/>
    </xf>
    <xf numFmtId="0" fontId="5" fillId="0" borderId="4" xfId="29" applyNumberFormat="1" applyFont="1" applyBorder="1" applyProtection="1">
      <alignment horizontal="center" vertical="center" wrapText="1"/>
    </xf>
    <xf numFmtId="1" fontId="5" fillId="0" borderId="2" xfId="31" applyNumberFormat="1" applyFont="1" applyProtection="1">
      <alignment horizontal="center" vertical="top" shrinkToFit="1"/>
    </xf>
    <xf numFmtId="4" fontId="5" fillId="5" borderId="4" xfId="32" applyNumberFormat="1" applyFont="1" applyFill="1" applyBorder="1" applyProtection="1">
      <alignment horizontal="right" vertical="top" shrinkToFit="1"/>
    </xf>
    <xf numFmtId="4" fontId="5" fillId="5" borderId="2" xfId="32" applyNumberFormat="1" applyFont="1" applyFill="1" applyProtection="1">
      <alignment horizontal="right" vertical="top" shrinkToFit="1"/>
    </xf>
    <xf numFmtId="10" fontId="5" fillId="5" borderId="2" xfId="33" applyNumberFormat="1" applyFont="1" applyFill="1" applyProtection="1">
      <alignment horizontal="right" vertical="top" shrinkToFit="1"/>
    </xf>
    <xf numFmtId="0" fontId="5" fillId="0" borderId="4" xfId="30" applyNumberFormat="1" applyFont="1" applyBorder="1" applyAlignment="1" applyProtection="1">
      <alignment horizontal="left" vertical="center" wrapText="1"/>
    </xf>
    <xf numFmtId="0" fontId="5" fillId="0" borderId="2" xfId="30" applyNumberFormat="1" applyFont="1" applyAlignment="1" applyProtection="1">
      <alignment horizontal="left" vertical="center" wrapText="1"/>
    </xf>
    <xf numFmtId="0" fontId="5" fillId="5" borderId="2" xfId="30" applyNumberFormat="1" applyFont="1" applyFill="1" applyAlignment="1" applyProtection="1">
      <alignment horizontal="left" vertical="center" wrapText="1"/>
    </xf>
    <xf numFmtId="0" fontId="1" fillId="0" borderId="1" xfId="2" applyNumberFormat="1" applyAlignment="1" applyProtection="1">
      <alignment horizontal="right"/>
    </xf>
    <xf numFmtId="0" fontId="6" fillId="0" borderId="1" xfId="2" applyNumberFormat="1" applyFont="1" applyAlignment="1" applyProtection="1">
      <alignment horizontal="right"/>
    </xf>
    <xf numFmtId="0" fontId="2" fillId="0" borderId="1" xfId="3" applyNumberFormat="1" applyAlignment="1" applyProtection="1">
      <alignment horizontal="right" wrapText="1"/>
    </xf>
    <xf numFmtId="0" fontId="2" fillId="0" borderId="1" xfId="3" applyAlignment="1">
      <alignment horizontal="right" wrapText="1"/>
    </xf>
    <xf numFmtId="0" fontId="2" fillId="0" borderId="1" xfId="4" applyNumberFormat="1" applyAlignment="1" applyProtection="1"/>
    <xf numFmtId="0" fontId="2" fillId="0" borderId="1" xfId="4" applyAlignment="1"/>
    <xf numFmtId="1" fontId="5" fillId="0" borderId="4" xfId="31" applyNumberFormat="1" applyFont="1" applyBorder="1" applyProtection="1">
      <alignment horizontal="center" vertical="top" shrinkToFit="1"/>
    </xf>
    <xf numFmtId="0" fontId="5" fillId="0" borderId="9" xfId="29" applyNumberFormat="1" applyFont="1" applyBorder="1" applyProtection="1">
      <alignment horizontal="center" vertical="center" wrapText="1"/>
    </xf>
    <xf numFmtId="0" fontId="5" fillId="0" borderId="3" xfId="9" applyNumberFormat="1" applyFont="1" applyBorder="1" applyAlignment="1" applyProtection="1">
      <alignment horizontal="center" vertical="center" wrapText="1"/>
    </xf>
    <xf numFmtId="0" fontId="5" fillId="0" borderId="3" xfId="10" applyFont="1" applyBorder="1">
      <alignment horizontal="center" vertical="center" wrapText="1"/>
    </xf>
    <xf numFmtId="0" fontId="5" fillId="0" borderId="3" xfId="11" applyFont="1" applyBorder="1">
      <alignment horizontal="center" vertical="center" wrapText="1"/>
    </xf>
    <xf numFmtId="0" fontId="5" fillId="0" borderId="3" xfId="12" applyFont="1" applyBorder="1">
      <alignment horizontal="center" vertical="center" wrapText="1"/>
    </xf>
    <xf numFmtId="0" fontId="5" fillId="0" borderId="3" xfId="13" applyFont="1" applyBorder="1">
      <alignment horizontal="center" vertical="center" wrapText="1"/>
    </xf>
    <xf numFmtId="0" fontId="5" fillId="0" borderId="3" xfId="14" applyFont="1" applyBorder="1">
      <alignment horizontal="center" vertical="center" wrapText="1"/>
    </xf>
    <xf numFmtId="0" fontId="5" fillId="0" borderId="3" xfId="15" applyFont="1" applyBorder="1">
      <alignment horizontal="center" vertical="center" wrapText="1"/>
    </xf>
    <xf numFmtId="0" fontId="5" fillId="0" borderId="3" xfId="16" applyFont="1" applyBorder="1">
      <alignment horizontal="center" vertical="center" wrapText="1"/>
    </xf>
    <xf numFmtId="0" fontId="5" fillId="0" borderId="3" xfId="17" applyFont="1" applyBorder="1">
      <alignment horizontal="center" vertical="center" wrapText="1"/>
    </xf>
    <xf numFmtId="0" fontId="5" fillId="0" borderId="3" xfId="20" applyFont="1" applyBorder="1">
      <alignment horizontal="center" vertical="center" wrapText="1"/>
    </xf>
    <xf numFmtId="0" fontId="5" fillId="0" borderId="3" xfId="21" applyFont="1" applyBorder="1">
      <alignment horizontal="center" vertical="center" wrapText="1"/>
    </xf>
    <xf numFmtId="0" fontId="5" fillId="0" borderId="3" xfId="22" applyFont="1" applyBorder="1">
      <alignment horizontal="center" vertical="center" wrapText="1"/>
    </xf>
    <xf numFmtId="0" fontId="5" fillId="0" borderId="3" xfId="23" applyFont="1" applyBorder="1">
      <alignment horizontal="center" vertical="center" wrapText="1"/>
    </xf>
    <xf numFmtId="0" fontId="5" fillId="0" borderId="3" xfId="24" applyFont="1" applyBorder="1">
      <alignment horizontal="center" vertical="center" wrapText="1"/>
    </xf>
    <xf numFmtId="0" fontId="5" fillId="0" borderId="3" xfId="25" applyFont="1" applyBorder="1">
      <alignment horizontal="center" vertical="center" wrapText="1"/>
    </xf>
    <xf numFmtId="0" fontId="5" fillId="0" borderId="3" xfId="26" applyFont="1" applyBorder="1">
      <alignment horizontal="center" vertical="center" wrapText="1"/>
    </xf>
    <xf numFmtId="0" fontId="5" fillId="0" borderId="3" xfId="27" applyFont="1" applyBorder="1">
      <alignment horizontal="center" vertical="center" wrapText="1"/>
    </xf>
    <xf numFmtId="0" fontId="5" fillId="0" borderId="3" xfId="28" applyFont="1" applyBorder="1">
      <alignment horizontal="center" vertical="center" wrapText="1"/>
    </xf>
    <xf numFmtId="0" fontId="5" fillId="0" borderId="3" xfId="29" applyNumberFormat="1" applyFont="1" applyBorder="1" applyProtection="1">
      <alignment horizontal="center" vertical="center" wrapText="1"/>
    </xf>
    <xf numFmtId="0" fontId="5" fillId="0" borderId="3" xfId="29" applyFont="1" applyBorder="1">
      <alignment horizontal="center" vertical="center" wrapText="1"/>
    </xf>
    <xf numFmtId="0" fontId="0" fillId="0" borderId="0" xfId="0" applyFont="1" applyAlignment="1" applyProtection="1">
      <protection locked="0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10" fontId="5" fillId="0" borderId="2" xfId="33" applyNumberFormat="1" applyFont="1" applyFill="1" applyProtection="1">
      <alignment horizontal="right" vertical="top" shrinkToFit="1"/>
    </xf>
    <xf numFmtId="4" fontId="1" fillId="0" borderId="1" xfId="2" applyNumberFormat="1" applyProtection="1"/>
    <xf numFmtId="0" fontId="5" fillId="0" borderId="2" xfId="30" applyNumberFormat="1" applyFont="1" applyFill="1" applyAlignment="1" applyProtection="1">
      <alignment horizontal="left" vertical="center" wrapText="1"/>
    </xf>
    <xf numFmtId="0" fontId="8" fillId="0" borderId="2" xfId="30" applyNumberFormat="1" applyFont="1" applyFill="1" applyAlignment="1" applyProtection="1">
      <alignment horizontal="left" vertical="top" wrapText="1" readingOrder="1"/>
    </xf>
    <xf numFmtId="1" fontId="8" fillId="0" borderId="2" xfId="31" applyNumberFormat="1" applyFont="1" applyFill="1" applyProtection="1">
      <alignment horizontal="center" vertical="top" shrinkToFit="1"/>
    </xf>
    <xf numFmtId="4" fontId="8" fillId="0" borderId="2" xfId="32" applyNumberFormat="1" applyFont="1" applyFill="1" applyProtection="1">
      <alignment horizontal="right" vertical="top" shrinkToFit="1"/>
    </xf>
    <xf numFmtId="4" fontId="5" fillId="0" borderId="2" xfId="35" applyNumberFormat="1" applyFont="1" applyFill="1" applyProtection="1">
      <alignment horizontal="right" vertical="top" shrinkToFit="1"/>
    </xf>
    <xf numFmtId="0" fontId="5" fillId="0" borderId="3" xfId="6" applyNumberFormat="1" applyFont="1" applyBorder="1" applyAlignment="1" applyProtection="1">
      <alignment horizontal="center" vertical="center" wrapText="1"/>
    </xf>
    <xf numFmtId="0" fontId="5" fillId="0" borderId="3" xfId="19" applyNumberFormat="1" applyFont="1" applyBorder="1" applyAlignment="1" applyProtection="1">
      <alignment horizontal="center" vertical="center" wrapText="1"/>
    </xf>
    <xf numFmtId="0" fontId="5" fillId="5" borderId="2" xfId="13" applyNumberFormat="1" applyFont="1" applyFill="1" applyAlignment="1" applyProtection="1">
      <alignment vertical="top" wrapText="1"/>
    </xf>
    <xf numFmtId="0" fontId="5" fillId="0" borderId="1" xfId="9" applyNumberFormat="1" applyFont="1" applyBorder="1" applyAlignment="1" applyProtection="1">
      <alignment horizontal="center" vertical="center" wrapText="1"/>
    </xf>
    <xf numFmtId="0" fontId="5" fillId="5" borderId="4" xfId="13" applyNumberFormat="1" applyFont="1" applyFill="1" applyBorder="1" applyAlignment="1" applyProtection="1">
      <alignment vertical="top" wrapText="1"/>
    </xf>
    <xf numFmtId="0" fontId="5" fillId="0" borderId="1" xfId="10" applyFont="1" applyBorder="1">
      <alignment horizontal="center" vertical="center" wrapText="1"/>
    </xf>
    <xf numFmtId="0" fontId="5" fillId="0" borderId="1" xfId="11" applyFont="1" applyBorder="1">
      <alignment horizontal="center" vertical="center" wrapText="1"/>
    </xf>
    <xf numFmtId="0" fontId="5" fillId="0" borderId="1" xfId="12" applyFont="1" applyBorder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0" fontId="5" fillId="0" borderId="1" xfId="14" applyFont="1" applyBorder="1">
      <alignment horizontal="center" vertical="center" wrapText="1"/>
    </xf>
    <xf numFmtId="0" fontId="5" fillId="0" borderId="1" xfId="15" applyFont="1" applyBorder="1">
      <alignment horizontal="center" vertical="center" wrapText="1"/>
    </xf>
    <xf numFmtId="0" fontId="5" fillId="0" borderId="1" xfId="16" applyFont="1" applyBorder="1">
      <alignment horizontal="center" vertical="center" wrapText="1"/>
    </xf>
    <xf numFmtId="0" fontId="5" fillId="0" borderId="1" xfId="17" applyFont="1" applyBorder="1">
      <alignment horizontal="center" vertical="center" wrapText="1"/>
    </xf>
    <xf numFmtId="0" fontId="5" fillId="0" borderId="1" xfId="20" applyFont="1" applyBorder="1">
      <alignment horizontal="center" vertical="center" wrapText="1"/>
    </xf>
    <xf numFmtId="0" fontId="5" fillId="0" borderId="1" xfId="21" applyFont="1" applyBorder="1">
      <alignment horizontal="center" vertical="center" wrapText="1"/>
    </xf>
    <xf numFmtId="0" fontId="5" fillId="0" borderId="1" xfId="22" applyFont="1" applyBorder="1">
      <alignment horizontal="center" vertical="center" wrapText="1"/>
    </xf>
    <xf numFmtId="0" fontId="5" fillId="0" borderId="1" xfId="23" applyFont="1" applyBorder="1">
      <alignment horizontal="center" vertical="center" wrapText="1"/>
    </xf>
    <xf numFmtId="0" fontId="5" fillId="0" borderId="1" xfId="24" applyFont="1" applyBorder="1">
      <alignment horizontal="center" vertical="center" wrapText="1"/>
    </xf>
    <xf numFmtId="0" fontId="5" fillId="0" borderId="1" xfId="25" applyFont="1" applyBorder="1">
      <alignment horizontal="center" vertical="center" wrapText="1"/>
    </xf>
    <xf numFmtId="0" fontId="5" fillId="0" borderId="1" xfId="26" applyFont="1" applyBorder="1">
      <alignment horizontal="center" vertical="center" wrapText="1"/>
    </xf>
    <xf numFmtId="0" fontId="5" fillId="0" borderId="1" xfId="27" applyFont="1" applyBorder="1">
      <alignment horizontal="center" vertical="center" wrapText="1"/>
    </xf>
    <xf numFmtId="0" fontId="5" fillId="0" borderId="1" xfId="28" applyFont="1" applyBorder="1">
      <alignment horizontal="center" vertical="center" wrapText="1"/>
    </xf>
    <xf numFmtId="0" fontId="5" fillId="0" borderId="1" xfId="29" applyNumberFormat="1" applyFont="1" applyBorder="1" applyProtection="1">
      <alignment horizontal="center" vertical="center" wrapText="1"/>
    </xf>
    <xf numFmtId="0" fontId="5" fillId="0" borderId="1" xfId="29" applyFont="1" applyBorder="1">
      <alignment horizontal="center" vertical="center" wrapText="1"/>
    </xf>
    <xf numFmtId="4" fontId="5" fillId="0" borderId="3" xfId="19" applyNumberFormat="1" applyFont="1" applyBorder="1" applyAlignment="1" applyProtection="1">
      <alignment horizontal="center" vertical="center" wrapText="1"/>
    </xf>
    <xf numFmtId="4" fontId="5" fillId="0" borderId="3" xfId="20" applyNumberFormat="1" applyFont="1" applyBorder="1">
      <alignment horizontal="center" vertical="center" wrapText="1"/>
    </xf>
    <xf numFmtId="4" fontId="5" fillId="0" borderId="3" xfId="21" applyNumberFormat="1" applyFont="1" applyBorder="1">
      <alignment horizontal="center" vertical="center" wrapText="1"/>
    </xf>
    <xf numFmtId="4" fontId="5" fillId="0" borderId="3" xfId="22" applyNumberFormat="1" applyFont="1" applyBorder="1">
      <alignment horizontal="center" vertical="center" wrapText="1"/>
    </xf>
    <xf numFmtId="4" fontId="5" fillId="0" borderId="3" xfId="23" applyNumberFormat="1" applyFont="1" applyBorder="1">
      <alignment horizontal="center" vertical="center" wrapText="1"/>
    </xf>
    <xf numFmtId="4" fontId="5" fillId="0" borderId="3" xfId="24" applyNumberFormat="1" applyFont="1" applyBorder="1">
      <alignment horizontal="center" vertical="center" wrapText="1"/>
    </xf>
    <xf numFmtId="4" fontId="5" fillId="0" borderId="3" xfId="25" applyNumberFormat="1" applyFont="1" applyBorder="1">
      <alignment horizontal="center" vertical="center" wrapText="1"/>
    </xf>
    <xf numFmtId="4" fontId="5" fillId="0" borderId="3" xfId="26" applyNumberFormat="1" applyFont="1" applyBorder="1">
      <alignment horizontal="center" vertical="center" wrapText="1"/>
    </xf>
    <xf numFmtId="4" fontId="5" fillId="0" borderId="3" xfId="27" applyNumberFormat="1" applyFont="1" applyBorder="1">
      <alignment horizontal="center" vertical="center" wrapText="1"/>
    </xf>
    <xf numFmtId="4" fontId="5" fillId="0" borderId="3" xfId="28" applyNumberFormat="1" applyFont="1" applyBorder="1">
      <alignment horizontal="center" vertical="center" wrapText="1"/>
    </xf>
    <xf numFmtId="4" fontId="5" fillId="0" borderId="3" xfId="29" applyNumberFormat="1" applyFont="1" applyBorder="1" applyProtection="1">
      <alignment horizontal="center" vertical="center" wrapText="1"/>
    </xf>
    <xf numFmtId="4" fontId="5" fillId="0" borderId="3" xfId="29" applyNumberFormat="1" applyFont="1" applyBorder="1">
      <alignment horizontal="center" vertical="center" wrapText="1"/>
    </xf>
    <xf numFmtId="49" fontId="5" fillId="0" borderId="2" xfId="30" applyNumberFormat="1" applyFont="1" applyAlignment="1" applyProtection="1">
      <alignment horizontal="left" vertical="center" wrapText="1"/>
    </xf>
    <xf numFmtId="49" fontId="5" fillId="0" borderId="2" xfId="31" applyNumberFormat="1" applyFont="1" applyProtection="1">
      <alignment horizontal="center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6" fillId="0" borderId="1" xfId="29" applyFont="1" applyBorder="1">
      <alignment horizontal="center" vertical="center" wrapText="1"/>
    </xf>
    <xf numFmtId="0" fontId="5" fillId="0" borderId="1" xfId="6" applyNumberFormat="1" applyFont="1" applyBorder="1" applyAlignment="1" applyProtection="1">
      <alignment horizontal="center" vertical="center" wrapText="1"/>
    </xf>
    <xf numFmtId="0" fontId="5" fillId="0" borderId="1" xfId="9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right"/>
      <protection locked="0"/>
    </xf>
    <xf numFmtId="0" fontId="5" fillId="0" borderId="1" xfId="6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right"/>
      <protection locked="0"/>
    </xf>
    <xf numFmtId="0" fontId="6" fillId="0" borderId="1" xfId="19" applyNumberFormat="1" applyFont="1" applyBorder="1" applyAlignment="1" applyProtection="1">
      <alignment horizontal="right" vertical="center" wrapText="1"/>
    </xf>
    <xf numFmtId="0" fontId="5" fillId="0" borderId="14" xfId="6" applyNumberFormat="1" applyFont="1" applyBorder="1" applyAlignment="1" applyProtection="1">
      <alignment horizontal="center" vertical="center" wrapText="1"/>
    </xf>
    <xf numFmtId="0" fontId="5" fillId="0" borderId="1" xfId="6" applyNumberFormat="1" applyFont="1" applyBorder="1" applyAlignment="1" applyProtection="1">
      <alignment horizontal="center" vertical="center" wrapText="1"/>
    </xf>
    <xf numFmtId="0" fontId="6" fillId="0" borderId="1" xfId="29" applyFont="1" applyBorder="1" applyAlignment="1">
      <alignment horizontal="right" vertical="center" wrapText="1"/>
    </xf>
    <xf numFmtId="0" fontId="5" fillId="0" borderId="8" xfId="9" applyNumberFormat="1" applyFont="1" applyBorder="1" applyAlignment="1" applyProtection="1">
      <alignment horizontal="center" vertical="center" wrapText="1"/>
    </xf>
    <xf numFmtId="0" fontId="5" fillId="0" borderId="11" xfId="9" applyNumberFormat="1" applyFont="1" applyBorder="1" applyAlignment="1" applyProtection="1">
      <alignment horizontal="center" vertical="center" wrapText="1"/>
    </xf>
    <xf numFmtId="0" fontId="5" fillId="0" borderId="8" xfId="19" applyNumberFormat="1" applyFont="1" applyBorder="1" applyAlignment="1" applyProtection="1">
      <alignment horizontal="center" vertical="center" wrapText="1"/>
    </xf>
    <xf numFmtId="0" fontId="5" fillId="0" borderId="11" xfId="19" applyNumberFormat="1" applyFont="1" applyBorder="1" applyAlignment="1" applyProtection="1">
      <alignment horizontal="center" vertical="center" wrapText="1"/>
    </xf>
    <xf numFmtId="0" fontId="5" fillId="0" borderId="12" xfId="29" applyFont="1" applyBorder="1" applyAlignment="1">
      <alignment horizontal="center" vertical="center" wrapText="1"/>
    </xf>
    <xf numFmtId="0" fontId="5" fillId="0" borderId="5" xfId="29" applyFont="1" applyBorder="1" applyAlignment="1">
      <alignment horizontal="center" vertical="center" wrapText="1"/>
    </xf>
    <xf numFmtId="0" fontId="5" fillId="0" borderId="13" xfId="29" applyFont="1" applyBorder="1" applyAlignment="1">
      <alignment horizontal="center" vertical="center" wrapText="1"/>
    </xf>
    <xf numFmtId="0" fontId="5" fillId="0" borderId="8" xfId="6" applyNumberFormat="1" applyFont="1" applyBorder="1" applyAlignment="1" applyProtection="1">
      <alignment horizontal="center" vertical="center" wrapText="1"/>
    </xf>
    <xf numFmtId="0" fontId="5" fillId="0" borderId="11" xfId="6" applyNumberFormat="1" applyFont="1" applyBorder="1" applyAlignment="1" applyProtection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7" fillId="0" borderId="2" xfId="34" applyNumberFormat="1" applyFont="1" applyFill="1" applyProtection="1">
      <alignment horizontal="left"/>
    </xf>
    <xf numFmtId="0" fontId="7" fillId="0" borderId="2" xfId="34" applyFont="1" applyFill="1">
      <alignment horizontal="left"/>
    </xf>
    <xf numFmtId="0" fontId="5" fillId="0" borderId="4" xfId="29" applyNumberFormat="1" applyFont="1" applyBorder="1" applyProtection="1">
      <alignment horizontal="center" vertical="center" wrapText="1"/>
    </xf>
    <xf numFmtId="0" fontId="5" fillId="0" borderId="9" xfId="29" applyFont="1" applyBorder="1">
      <alignment horizontal="center" vertic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1" applyNumberFormat="1" applyFont="1" applyProtection="1">
      <alignment horizontal="center" vertical="center" wrapText="1"/>
    </xf>
    <xf numFmtId="0" fontId="5" fillId="0" borderId="9" xfId="21" applyFont="1" applyBorder="1">
      <alignment horizontal="center" vertical="center" wrapText="1"/>
    </xf>
    <xf numFmtId="0" fontId="5" fillId="0" borderId="2" xfId="22" applyNumberFormat="1" applyFont="1" applyProtection="1">
      <alignment horizontal="center" vertical="center" wrapText="1"/>
    </xf>
    <xf numFmtId="0" fontId="5" fillId="0" borderId="9" xfId="22" applyFont="1" applyBorder="1">
      <alignment horizontal="center" vertical="center" wrapText="1"/>
    </xf>
    <xf numFmtId="0" fontId="5" fillId="0" borderId="2" xfId="23" applyNumberFormat="1" applyFont="1" applyProtection="1">
      <alignment horizontal="center" vertical="center" wrapText="1"/>
    </xf>
    <xf numFmtId="0" fontId="5" fillId="0" borderId="9" xfId="23" applyFont="1" applyBorder="1">
      <alignment horizontal="center" vertical="center" wrapText="1"/>
    </xf>
    <xf numFmtId="0" fontId="5" fillId="0" borderId="6" xfId="9" applyNumberFormat="1" applyFont="1" applyBorder="1" applyAlignment="1" applyProtection="1">
      <alignment horizontal="center" vertical="center" wrapText="1"/>
    </xf>
    <xf numFmtId="0" fontId="5" fillId="0" borderId="1" xfId="9" applyNumberFormat="1" applyFont="1" applyBorder="1" applyAlignment="1" applyProtection="1">
      <alignment horizontal="center" vertical="center" wrapText="1"/>
    </xf>
    <xf numFmtId="0" fontId="5" fillId="0" borderId="3" xfId="6" applyNumberFormat="1" applyFont="1" applyBorder="1" applyAlignment="1" applyProtection="1">
      <alignment horizontal="center" vertical="center" wrapText="1"/>
    </xf>
    <xf numFmtId="0" fontId="5" fillId="0" borderId="3" xfId="5" applyFont="1" applyBorder="1" applyAlignment="1">
      <alignment horizontal="center"/>
    </xf>
    <xf numFmtId="0" fontId="5" fillId="0" borderId="3" xfId="19" applyNumberFormat="1" applyFont="1" applyBorder="1" applyAlignment="1" applyProtection="1">
      <alignment horizontal="center" vertical="center" wrapText="1"/>
    </xf>
    <xf numFmtId="0" fontId="5" fillId="0" borderId="2" xfId="24" applyNumberFormat="1" applyFont="1" applyProtection="1">
      <alignment horizontal="center" vertical="center" wrapText="1"/>
    </xf>
    <xf numFmtId="0" fontId="5" fillId="0" borderId="9" xfId="24" applyFont="1" applyBorder="1">
      <alignment horizontal="center" vertical="center" wrapText="1"/>
    </xf>
    <xf numFmtId="0" fontId="5" fillId="0" borderId="7" xfId="20" applyNumberFormat="1" applyFont="1" applyBorder="1" applyProtection="1">
      <alignment horizontal="center" vertical="center" wrapText="1"/>
    </xf>
    <xf numFmtId="0" fontId="5" fillId="0" borderId="10" xfId="20" applyFont="1" applyBorder="1">
      <alignment horizontal="center" vertical="center" wrapText="1"/>
    </xf>
    <xf numFmtId="0" fontId="5" fillId="0" borderId="4" xfId="10" applyNumberFormat="1" applyFont="1" applyBorder="1" applyProtection="1">
      <alignment horizontal="center" vertical="center" wrapText="1"/>
    </xf>
    <xf numFmtId="0" fontId="5" fillId="0" borderId="9" xfId="10" applyFont="1" applyBorder="1">
      <alignment horizontal="center" vertical="center" wrapText="1"/>
    </xf>
    <xf numFmtId="0" fontId="5" fillId="0" borderId="4" xfId="11" applyNumberFormat="1" applyFont="1" applyBorder="1" applyProtection="1">
      <alignment horizontal="center" vertical="center" wrapText="1"/>
    </xf>
    <xf numFmtId="0" fontId="5" fillId="0" borderId="9" xfId="11" applyFont="1" applyBorder="1">
      <alignment horizontal="center" vertical="center" wrapText="1"/>
    </xf>
    <xf numFmtId="0" fontId="5" fillId="0" borderId="4" xfId="12" applyNumberFormat="1" applyFont="1" applyBorder="1" applyProtection="1">
      <alignment horizontal="center" vertical="center" wrapText="1"/>
    </xf>
    <xf numFmtId="0" fontId="5" fillId="0" borderId="9" xfId="12" applyFont="1" applyBorder="1">
      <alignment horizontal="center" vertical="center" wrapText="1"/>
    </xf>
    <xf numFmtId="0" fontId="5" fillId="0" borderId="4" xfId="13" applyNumberFormat="1" applyFont="1" applyBorder="1" applyProtection="1">
      <alignment horizontal="center" vertical="center" wrapText="1"/>
    </xf>
    <xf numFmtId="0" fontId="5" fillId="0" borderId="9" xfId="13" applyFont="1" applyBorder="1">
      <alignment horizontal="center" vertical="center" wrapText="1"/>
    </xf>
    <xf numFmtId="0" fontId="5" fillId="0" borderId="4" xfId="14" applyNumberFormat="1" applyFont="1" applyBorder="1" applyProtection="1">
      <alignment horizontal="center" vertical="center" wrapText="1"/>
    </xf>
    <xf numFmtId="0" fontId="5" fillId="0" borderId="9" xfId="14" applyFont="1" applyBorder="1">
      <alignment horizontal="center" vertical="center" wrapText="1"/>
    </xf>
    <xf numFmtId="0" fontId="5" fillId="0" borderId="4" xfId="15" applyNumberFormat="1" applyFont="1" applyBorder="1" applyProtection="1">
      <alignment horizontal="center" vertical="center" wrapText="1"/>
    </xf>
    <xf numFmtId="0" fontId="5" fillId="0" borderId="9" xfId="15" applyFont="1" applyBorder="1">
      <alignment horizontal="center" vertical="center" wrapText="1"/>
    </xf>
    <xf numFmtId="0" fontId="5" fillId="0" borderId="4" xfId="16" applyNumberFormat="1" applyFont="1" applyBorder="1" applyProtection="1">
      <alignment horizontal="center" vertical="center" wrapText="1"/>
    </xf>
    <xf numFmtId="0" fontId="5" fillId="0" borderId="9" xfId="16" applyFont="1" applyBorder="1">
      <alignment horizontal="center" vertical="center" wrapText="1"/>
    </xf>
    <xf numFmtId="0" fontId="5" fillId="0" borderId="4" xfId="17" applyNumberFormat="1" applyFont="1" applyBorder="1" applyProtection="1">
      <alignment horizontal="center" vertical="center" wrapText="1"/>
    </xf>
    <xf numFmtId="0" fontId="5" fillId="0" borderId="9" xfId="17" applyFont="1" applyBorder="1">
      <alignment horizontal="center" vertical="center" wrapText="1"/>
    </xf>
    <xf numFmtId="0" fontId="5" fillId="0" borderId="2" xfId="25" applyNumberFormat="1" applyFont="1" applyProtection="1">
      <alignment horizontal="center" vertical="center" wrapText="1"/>
    </xf>
    <xf numFmtId="0" fontId="5" fillId="0" borderId="9" xfId="25" applyFont="1" applyBorder="1">
      <alignment horizontal="center" vertical="center" wrapText="1"/>
    </xf>
    <xf numFmtId="0" fontId="5" fillId="0" borderId="2" xfId="26" applyNumberFormat="1" applyFont="1" applyProtection="1">
      <alignment horizontal="center" vertical="center" wrapText="1"/>
    </xf>
    <xf numFmtId="0" fontId="5" fillId="0" borderId="9" xfId="26" applyFont="1" applyBorder="1">
      <alignment horizontal="center" vertical="center" wrapText="1"/>
    </xf>
    <xf numFmtId="0" fontId="5" fillId="0" borderId="2" xfId="27" applyNumberFormat="1" applyFont="1" applyProtection="1">
      <alignment horizontal="center" vertical="center" wrapText="1"/>
    </xf>
    <xf numFmtId="0" fontId="5" fillId="0" borderId="9" xfId="27" applyFont="1" applyBorder="1">
      <alignment horizontal="center" vertical="center" wrapText="1"/>
    </xf>
    <xf numFmtId="0" fontId="5" fillId="0" borderId="2" xfId="28" applyNumberFormat="1" applyFont="1" applyProtection="1">
      <alignment horizontal="center" vertical="center" wrapText="1"/>
    </xf>
    <xf numFmtId="0" fontId="5" fillId="0" borderId="9" xfId="28" applyFont="1" applyBorder="1">
      <alignment horizontal="center" vertical="center" wrapText="1"/>
    </xf>
    <xf numFmtId="0" fontId="6" fillId="0" borderId="1" xfId="3" applyFont="1" applyAlignment="1">
      <alignment horizontal="right" wrapText="1"/>
    </xf>
    <xf numFmtId="0" fontId="6" fillId="0" borderId="1" xfId="4" applyFont="1" applyAlignment="1">
      <alignment horizontal="right"/>
    </xf>
    <xf numFmtId="0" fontId="5" fillId="0" borderId="1" xfId="5" applyNumberFormat="1" applyFont="1" applyAlignment="1" applyProtection="1">
      <alignment horizontal="center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6" fillId="0" borderId="1" xfId="19" applyNumberFormat="1" applyFont="1" applyBorder="1" applyAlignment="1" applyProtection="1">
      <alignment horizontal="center" vertical="center" wrapText="1"/>
    </xf>
    <xf numFmtId="0" fontId="6" fillId="0" borderId="1" xfId="20" applyFont="1" applyBorder="1">
      <alignment horizontal="center" vertical="center" wrapText="1"/>
    </xf>
    <xf numFmtId="0" fontId="6" fillId="0" borderId="1" xfId="21" applyFont="1" applyBorder="1">
      <alignment horizontal="center" vertical="center" wrapText="1"/>
    </xf>
    <xf numFmtId="0" fontId="6" fillId="0" borderId="1" xfId="22" applyFont="1" applyBorder="1">
      <alignment horizontal="center" vertical="center" wrapText="1"/>
    </xf>
    <xf numFmtId="0" fontId="6" fillId="0" borderId="1" xfId="23" applyFont="1" applyBorder="1">
      <alignment horizontal="center" vertical="center" wrapText="1"/>
    </xf>
    <xf numFmtId="0" fontId="6" fillId="0" borderId="1" xfId="24" applyFont="1" applyBorder="1">
      <alignment horizontal="center" vertical="center" wrapText="1"/>
    </xf>
    <xf numFmtId="0" fontId="6" fillId="0" borderId="1" xfId="25" applyFont="1" applyBorder="1">
      <alignment horizontal="center" vertical="center" wrapText="1"/>
    </xf>
    <xf numFmtId="0" fontId="6" fillId="0" borderId="1" xfId="26" applyFont="1" applyBorder="1">
      <alignment horizontal="center" vertical="center" wrapText="1"/>
    </xf>
    <xf numFmtId="0" fontId="6" fillId="0" borderId="1" xfId="27" applyFont="1" applyBorder="1">
      <alignment horizontal="center" vertical="center" wrapText="1"/>
    </xf>
    <xf numFmtId="0" fontId="6" fillId="0" borderId="1" xfId="28" applyFont="1" applyBorder="1">
      <alignment horizontal="center" vertical="center" wrapText="1"/>
    </xf>
    <xf numFmtId="0" fontId="6" fillId="0" borderId="1" xfId="29" applyNumberFormat="1" applyFont="1" applyBorder="1" applyProtection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14"/>
  <sheetViews>
    <sheetView showGridLines="0" tabSelected="1" topLeftCell="A18" zoomScaleNormal="100" zoomScaleSheetLayoutView="100" workbookViewId="0">
      <selection activeCell="AP29" sqref="AP29"/>
    </sheetView>
  </sheetViews>
  <sheetFormatPr defaultColWidth="9.140625" defaultRowHeight="15" outlineLevelRow="2"/>
  <cols>
    <col min="1" max="1" width="73.140625" style="6" customWidth="1"/>
    <col min="2" max="2" width="11.85546875" style="1" customWidth="1"/>
    <col min="3" max="10" width="9.140625" style="1" hidden="1" customWidth="1"/>
    <col min="11" max="11" width="14" style="1" customWidth="1"/>
    <col min="12" max="27" width="9.140625" style="1" hidden="1" customWidth="1"/>
    <col min="28" max="28" width="13.28515625" style="1" customWidth="1"/>
    <col min="29" max="36" width="9.140625" style="1" hidden="1"/>
    <col min="37" max="37" width="13.5703125" style="1" customWidth="1"/>
    <col min="38" max="38" width="9.140625" style="1" customWidth="1"/>
    <col min="39" max="16384" width="9.140625" style="1"/>
  </cols>
  <sheetData>
    <row r="1" spans="1:38" hidden="1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20" t="s">
        <v>191</v>
      </c>
    </row>
    <row r="2" spans="1:38" hidden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20" t="s">
        <v>186</v>
      </c>
    </row>
    <row r="3" spans="1:38" ht="15.6" hidden="1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161" t="s">
        <v>187</v>
      </c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</row>
    <row r="4" spans="1:38" hidden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162" t="s">
        <v>192</v>
      </c>
      <c r="AC4" s="162"/>
      <c r="AD4" s="162"/>
      <c r="AE4" s="162"/>
      <c r="AF4" s="162"/>
      <c r="AG4" s="162"/>
      <c r="AH4" s="162"/>
      <c r="AI4" s="162"/>
      <c r="AJ4" s="162"/>
      <c r="AK4" s="162"/>
    </row>
    <row r="5" spans="1:38" hidden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</row>
    <row r="6" spans="1:38" hidden="1">
      <c r="A6" s="164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20" t="s">
        <v>193</v>
      </c>
      <c r="AL6" s="2"/>
    </row>
    <row r="7" spans="1:38" ht="15.2" hidden="1" customHeight="1">
      <c r="A7" s="164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0" t="s">
        <v>186</v>
      </c>
      <c r="AL7" s="2"/>
    </row>
    <row r="8" spans="1:38" ht="15.95" hidden="1" customHeight="1">
      <c r="A8" s="21"/>
      <c r="B8" s="22"/>
      <c r="C8" s="22"/>
      <c r="D8" s="22"/>
      <c r="E8" s="22"/>
      <c r="F8" s="22"/>
      <c r="G8" s="22"/>
      <c r="H8" s="22"/>
      <c r="I8" s="22"/>
      <c r="J8" s="22"/>
      <c r="K8" s="161" t="s">
        <v>187</v>
      </c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2"/>
    </row>
    <row r="9" spans="1:38" ht="15.75" hidden="1" customHeight="1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162" t="s">
        <v>194</v>
      </c>
      <c r="AC9" s="162"/>
      <c r="AD9" s="162"/>
      <c r="AE9" s="162"/>
      <c r="AF9" s="162"/>
      <c r="AG9" s="162"/>
      <c r="AH9" s="162"/>
      <c r="AI9" s="162"/>
      <c r="AJ9" s="162"/>
      <c r="AK9" s="162"/>
      <c r="AL9" s="2"/>
    </row>
    <row r="10" spans="1:38" ht="12.75" hidden="1" customHeight="1">
      <c r="A10" s="166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2"/>
    </row>
    <row r="11" spans="1:38" ht="12.75" hidden="1" customHeight="1">
      <c r="A11" s="163" t="s">
        <v>188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2"/>
    </row>
    <row r="12" spans="1:38" ht="12.75" hidden="1" customHeight="1">
      <c r="A12" s="163" t="s">
        <v>189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2"/>
    </row>
    <row r="13" spans="1:38" ht="12.75" hidden="1" customHeight="1">
      <c r="A13" s="163" t="s">
        <v>190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2"/>
    </row>
    <row r="14" spans="1:38" ht="12.75" hidden="1" customHeight="1">
      <c r="A14" s="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2"/>
    </row>
    <row r="15" spans="1:38" ht="19.149999999999999" hidden="1" customHeight="1">
      <c r="A15" s="130" t="s">
        <v>0</v>
      </c>
      <c r="B15" s="128" t="s">
        <v>182</v>
      </c>
      <c r="C15" s="8"/>
      <c r="D15" s="8"/>
      <c r="E15" s="8"/>
      <c r="F15" s="8"/>
      <c r="G15" s="8"/>
      <c r="H15" s="8"/>
      <c r="I15" s="8"/>
      <c r="J15" s="8"/>
      <c r="K15" s="132" t="s">
        <v>183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131" t="s">
        <v>109</v>
      </c>
      <c r="AC15" s="131"/>
      <c r="AD15" s="131"/>
      <c r="AE15" s="131"/>
      <c r="AF15" s="131"/>
      <c r="AG15" s="131"/>
      <c r="AH15" s="131"/>
      <c r="AI15" s="131"/>
      <c r="AJ15" s="131"/>
      <c r="AK15" s="131"/>
      <c r="AL15" s="2"/>
    </row>
    <row r="16" spans="1:38" ht="26.25" hidden="1" customHeight="1">
      <c r="A16" s="130"/>
      <c r="B16" s="129"/>
      <c r="C16" s="137" t="s">
        <v>1</v>
      </c>
      <c r="D16" s="139" t="s">
        <v>1</v>
      </c>
      <c r="E16" s="141" t="s">
        <v>1</v>
      </c>
      <c r="F16" s="143" t="s">
        <v>1</v>
      </c>
      <c r="G16" s="145" t="s">
        <v>1</v>
      </c>
      <c r="H16" s="147" t="s">
        <v>1</v>
      </c>
      <c r="I16" s="149" t="s">
        <v>1</v>
      </c>
      <c r="J16" s="151" t="s">
        <v>1</v>
      </c>
      <c r="K16" s="132"/>
      <c r="L16" s="135" t="s">
        <v>1</v>
      </c>
      <c r="M16" s="122" t="s">
        <v>1</v>
      </c>
      <c r="N16" s="124" t="s">
        <v>1</v>
      </c>
      <c r="O16" s="126" t="s">
        <v>1</v>
      </c>
      <c r="P16" s="133" t="s">
        <v>1</v>
      </c>
      <c r="Q16" s="153" t="s">
        <v>1</v>
      </c>
      <c r="R16" s="155" t="s">
        <v>1</v>
      </c>
      <c r="S16" s="157" t="s">
        <v>1</v>
      </c>
      <c r="T16" s="159" t="s">
        <v>1</v>
      </c>
      <c r="U16" s="10" t="s">
        <v>1</v>
      </c>
      <c r="V16" s="121" t="s">
        <v>1</v>
      </c>
      <c r="W16" s="121" t="s">
        <v>1</v>
      </c>
      <c r="X16" s="121" t="s">
        <v>1</v>
      </c>
      <c r="Y16" s="121" t="s">
        <v>1</v>
      </c>
      <c r="Z16" s="121" t="s">
        <v>1</v>
      </c>
      <c r="AA16" s="10" t="s">
        <v>1</v>
      </c>
      <c r="AB16" s="119" t="s">
        <v>108</v>
      </c>
      <c r="AC16" s="119" t="s">
        <v>1</v>
      </c>
      <c r="AD16" s="119" t="s">
        <v>1</v>
      </c>
      <c r="AE16" s="11" t="s">
        <v>1</v>
      </c>
      <c r="AF16" s="119" t="s">
        <v>1</v>
      </c>
      <c r="AG16" s="119" t="s">
        <v>1</v>
      </c>
      <c r="AH16" s="119" t="s">
        <v>1</v>
      </c>
      <c r="AI16" s="119" t="s">
        <v>1</v>
      </c>
      <c r="AJ16" s="119" t="s">
        <v>1</v>
      </c>
      <c r="AK16" s="119" t="s">
        <v>184</v>
      </c>
      <c r="AL16" s="2"/>
    </row>
    <row r="17" spans="1:38" ht="30.75" hidden="1" customHeight="1">
      <c r="A17" s="113"/>
      <c r="B17" s="129"/>
      <c r="C17" s="138"/>
      <c r="D17" s="140"/>
      <c r="E17" s="142"/>
      <c r="F17" s="144"/>
      <c r="G17" s="146"/>
      <c r="H17" s="148"/>
      <c r="I17" s="150"/>
      <c r="J17" s="152"/>
      <c r="K17" s="108"/>
      <c r="L17" s="136"/>
      <c r="M17" s="123"/>
      <c r="N17" s="125"/>
      <c r="O17" s="127"/>
      <c r="P17" s="134"/>
      <c r="Q17" s="154"/>
      <c r="R17" s="156"/>
      <c r="S17" s="158"/>
      <c r="T17" s="160"/>
      <c r="U17" s="26"/>
      <c r="V17" s="120"/>
      <c r="W17" s="120"/>
      <c r="X17" s="120"/>
      <c r="Y17" s="120"/>
      <c r="Z17" s="120"/>
      <c r="AA17" s="26"/>
      <c r="AB17" s="120"/>
      <c r="AC17" s="120"/>
      <c r="AD17" s="120"/>
      <c r="AE17" s="26"/>
      <c r="AF17" s="120"/>
      <c r="AG17" s="120"/>
      <c r="AH17" s="120"/>
      <c r="AI17" s="120"/>
      <c r="AJ17" s="120"/>
      <c r="AK17" s="120"/>
      <c r="AL17" s="2"/>
    </row>
    <row r="18" spans="1:38" ht="17.25" customHeight="1">
      <c r="A18" s="97"/>
      <c r="B18" s="60"/>
      <c r="C18" s="62"/>
      <c r="D18" s="63"/>
      <c r="E18" s="64"/>
      <c r="F18" s="65"/>
      <c r="G18" s="66"/>
      <c r="H18" s="67"/>
      <c r="I18" s="68"/>
      <c r="J18" s="69"/>
      <c r="K18" s="99"/>
      <c r="L18" s="99"/>
      <c r="M18" s="99" t="s">
        <v>278</v>
      </c>
      <c r="N18" s="99"/>
      <c r="O18" s="99"/>
      <c r="P18" s="99" t="s">
        <v>278</v>
      </c>
      <c r="Q18" s="99"/>
      <c r="R18" s="99"/>
      <c r="S18" s="99" t="s">
        <v>278</v>
      </c>
      <c r="T18" s="99"/>
      <c r="U18" s="99"/>
      <c r="V18" s="99" t="s">
        <v>278</v>
      </c>
      <c r="W18" s="99"/>
      <c r="X18" s="99"/>
      <c r="Y18" s="99" t="s">
        <v>278</v>
      </c>
      <c r="Z18" s="99"/>
      <c r="AA18" s="99"/>
      <c r="AB18" s="99"/>
      <c r="AC18" s="99"/>
      <c r="AD18" s="99"/>
      <c r="AE18" s="99" t="s">
        <v>278</v>
      </c>
      <c r="AF18" s="99"/>
      <c r="AG18" s="99"/>
      <c r="AH18" s="99" t="s">
        <v>278</v>
      </c>
      <c r="AI18" s="99"/>
      <c r="AJ18" s="99"/>
      <c r="AK18" s="99" t="s">
        <v>191</v>
      </c>
      <c r="AL18" s="2"/>
    </row>
    <row r="19" spans="1:38" ht="14.25" customHeight="1">
      <c r="A19" s="97"/>
      <c r="B19" s="60"/>
      <c r="C19" s="62"/>
      <c r="D19" s="63"/>
      <c r="E19" s="64"/>
      <c r="F19" s="65"/>
      <c r="G19" s="66"/>
      <c r="H19" s="67"/>
      <c r="I19" s="68"/>
      <c r="J19" s="69"/>
      <c r="K19" s="99"/>
      <c r="L19" s="99"/>
      <c r="M19" s="99" t="s">
        <v>186</v>
      </c>
      <c r="N19" s="99"/>
      <c r="O19" s="99"/>
      <c r="P19" s="99" t="s">
        <v>186</v>
      </c>
      <c r="Q19" s="99"/>
      <c r="R19" s="99"/>
      <c r="S19" s="99" t="s">
        <v>186</v>
      </c>
      <c r="T19" s="99"/>
      <c r="U19" s="99"/>
      <c r="V19" s="99" t="s">
        <v>186</v>
      </c>
      <c r="W19" s="99"/>
      <c r="X19" s="99"/>
      <c r="Y19" s="99" t="s">
        <v>186</v>
      </c>
      <c r="Z19" s="99"/>
      <c r="AA19" s="99"/>
      <c r="AB19" s="99"/>
      <c r="AC19" s="99"/>
      <c r="AD19" s="99"/>
      <c r="AE19" s="99" t="s">
        <v>186</v>
      </c>
      <c r="AF19" s="99"/>
      <c r="AG19" s="99"/>
      <c r="AH19" s="99" t="s">
        <v>186</v>
      </c>
      <c r="AI19" s="99"/>
      <c r="AJ19" s="99"/>
      <c r="AK19" s="99" t="s">
        <v>186</v>
      </c>
      <c r="AL19" s="2"/>
    </row>
    <row r="20" spans="1:38" ht="13.5" customHeight="1">
      <c r="A20" s="97"/>
      <c r="B20" s="60"/>
      <c r="C20" s="62"/>
      <c r="D20" s="63"/>
      <c r="E20" s="64"/>
      <c r="F20" s="65"/>
      <c r="G20" s="66"/>
      <c r="H20" s="67"/>
      <c r="I20" s="68"/>
      <c r="J20" s="69"/>
      <c r="K20" s="101" t="s">
        <v>283</v>
      </c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2"/>
    </row>
    <row r="21" spans="1:38" ht="13.5" customHeight="1">
      <c r="A21" s="100"/>
      <c r="B21" s="98"/>
      <c r="C21" s="62"/>
      <c r="D21" s="63"/>
      <c r="E21" s="64"/>
      <c r="F21" s="65"/>
      <c r="G21" s="66"/>
      <c r="H21" s="67"/>
      <c r="I21" s="68"/>
      <c r="J21" s="6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 t="s">
        <v>284</v>
      </c>
      <c r="AL21" s="2"/>
    </row>
    <row r="22" spans="1:38" ht="12.75" customHeight="1">
      <c r="A22" s="97"/>
      <c r="B22" s="60"/>
      <c r="C22" s="62"/>
      <c r="D22" s="63"/>
      <c r="E22" s="64"/>
      <c r="F22" s="65"/>
      <c r="G22" s="66"/>
      <c r="H22" s="67"/>
      <c r="I22" s="68"/>
      <c r="J22" s="69"/>
      <c r="K22" s="168"/>
      <c r="L22" s="169"/>
      <c r="M22" s="170"/>
      <c r="N22" s="171"/>
      <c r="O22" s="172"/>
      <c r="P22" s="173"/>
      <c r="Q22" s="174"/>
      <c r="R22" s="175"/>
      <c r="S22" s="176"/>
      <c r="T22" s="177"/>
      <c r="U22" s="178"/>
      <c r="V22" s="96"/>
      <c r="W22" s="96"/>
      <c r="X22" s="96"/>
      <c r="Y22" s="96"/>
      <c r="Z22" s="96"/>
      <c r="AA22" s="178"/>
      <c r="AB22" s="105" t="s">
        <v>285</v>
      </c>
      <c r="AC22" s="105"/>
      <c r="AD22" s="105"/>
      <c r="AE22" s="105"/>
      <c r="AF22" s="105"/>
      <c r="AG22" s="105"/>
      <c r="AH22" s="105"/>
      <c r="AI22" s="105"/>
      <c r="AJ22" s="105"/>
      <c r="AK22" s="105"/>
      <c r="AL22" s="2"/>
    </row>
    <row r="23" spans="1:38" ht="16.899999999999999" customHeight="1">
      <c r="A23" s="97"/>
      <c r="B23" s="60"/>
      <c r="C23" s="62"/>
      <c r="D23" s="63"/>
      <c r="E23" s="64"/>
      <c r="F23" s="65"/>
      <c r="G23" s="66"/>
      <c r="H23" s="67"/>
      <c r="I23" s="68"/>
      <c r="J23" s="69"/>
      <c r="K23" s="168"/>
      <c r="L23" s="169"/>
      <c r="M23" s="170"/>
      <c r="N23" s="171"/>
      <c r="O23" s="172"/>
      <c r="P23" s="173"/>
      <c r="Q23" s="174"/>
      <c r="R23" s="175"/>
      <c r="S23" s="176"/>
      <c r="T23" s="177"/>
      <c r="U23" s="178"/>
      <c r="V23" s="96"/>
      <c r="W23" s="96"/>
      <c r="X23" s="96"/>
      <c r="Y23" s="96"/>
      <c r="Z23" s="96"/>
      <c r="AA23" s="178"/>
      <c r="AB23" s="105" t="s">
        <v>193</v>
      </c>
      <c r="AC23" s="105"/>
      <c r="AD23" s="105"/>
      <c r="AE23" s="105"/>
      <c r="AF23" s="105"/>
      <c r="AG23" s="105"/>
      <c r="AH23" s="105"/>
      <c r="AI23" s="105"/>
      <c r="AJ23" s="105"/>
      <c r="AK23" s="105"/>
      <c r="AL23" s="2"/>
    </row>
    <row r="24" spans="1:38" ht="12" customHeight="1">
      <c r="A24" s="97"/>
      <c r="B24" s="60"/>
      <c r="C24" s="62"/>
      <c r="D24" s="63"/>
      <c r="E24" s="64"/>
      <c r="F24" s="65"/>
      <c r="G24" s="66"/>
      <c r="H24" s="67"/>
      <c r="I24" s="68"/>
      <c r="J24" s="69"/>
      <c r="K24" s="168"/>
      <c r="L24" s="169"/>
      <c r="M24" s="170"/>
      <c r="N24" s="171"/>
      <c r="O24" s="172"/>
      <c r="P24" s="173"/>
      <c r="Q24" s="174"/>
      <c r="R24" s="175"/>
      <c r="S24" s="176"/>
      <c r="T24" s="177"/>
      <c r="U24" s="178"/>
      <c r="V24" s="96"/>
      <c r="W24" s="96"/>
      <c r="X24" s="96"/>
      <c r="Y24" s="96"/>
      <c r="Z24" s="96"/>
      <c r="AA24" s="178"/>
      <c r="AB24" s="96"/>
      <c r="AC24" s="96"/>
      <c r="AD24" s="96"/>
      <c r="AE24" s="178"/>
      <c r="AF24" s="96"/>
      <c r="AG24" s="96"/>
      <c r="AH24" s="96"/>
      <c r="AI24" s="96"/>
      <c r="AJ24" s="96"/>
      <c r="AK24" s="96" t="s">
        <v>186</v>
      </c>
      <c r="AL24" s="2"/>
    </row>
    <row r="25" spans="1:38" ht="15.75" customHeight="1">
      <c r="A25" s="97"/>
      <c r="B25" s="60"/>
      <c r="C25" s="62"/>
      <c r="D25" s="63"/>
      <c r="E25" s="64"/>
      <c r="F25" s="65"/>
      <c r="G25" s="66"/>
      <c r="H25" s="67"/>
      <c r="I25" s="68"/>
      <c r="J25" s="69"/>
      <c r="K25" s="102" t="s">
        <v>187</v>
      </c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2"/>
    </row>
    <row r="26" spans="1:38" ht="18.600000000000001" customHeight="1">
      <c r="A26" s="97"/>
      <c r="B26" s="60"/>
      <c r="C26" s="62"/>
      <c r="D26" s="63"/>
      <c r="E26" s="64"/>
      <c r="F26" s="65"/>
      <c r="G26" s="66"/>
      <c r="H26" s="67"/>
      <c r="I26" s="68"/>
      <c r="J26" s="69"/>
      <c r="K26" s="168"/>
      <c r="L26" s="169"/>
      <c r="M26" s="170"/>
      <c r="N26" s="171"/>
      <c r="O26" s="172"/>
      <c r="P26" s="173"/>
      <c r="Q26" s="174"/>
      <c r="R26" s="175"/>
      <c r="S26" s="176"/>
      <c r="T26" s="177"/>
      <c r="U26" s="178"/>
      <c r="V26" s="96"/>
      <c r="W26" s="96"/>
      <c r="X26" s="96"/>
      <c r="Y26" s="96"/>
      <c r="Z26" s="96"/>
      <c r="AA26" s="178"/>
      <c r="AB26" s="105" t="s">
        <v>286</v>
      </c>
      <c r="AC26" s="105"/>
      <c r="AD26" s="105"/>
      <c r="AE26" s="105"/>
      <c r="AF26" s="105"/>
      <c r="AG26" s="105"/>
      <c r="AH26" s="105"/>
      <c r="AI26" s="105"/>
      <c r="AJ26" s="105"/>
      <c r="AK26" s="105"/>
      <c r="AL26" s="2"/>
    </row>
    <row r="27" spans="1:38" ht="13.5" customHeight="1">
      <c r="A27" s="103" t="s">
        <v>188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2"/>
    </row>
    <row r="28" spans="1:38" ht="30.75" customHeight="1">
      <c r="A28" s="103" t="s">
        <v>189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2"/>
    </row>
    <row r="29" spans="1:38" ht="15" customHeight="1">
      <c r="A29" s="103" t="s">
        <v>190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2"/>
    </row>
    <row r="30" spans="1:38" ht="30.75" customHeight="1">
      <c r="A30" s="113" t="s">
        <v>0</v>
      </c>
      <c r="B30" s="106" t="s">
        <v>182</v>
      </c>
      <c r="C30" s="62"/>
      <c r="D30" s="63"/>
      <c r="E30" s="64"/>
      <c r="F30" s="65"/>
      <c r="G30" s="66"/>
      <c r="H30" s="67"/>
      <c r="I30" s="68"/>
      <c r="J30" s="69"/>
      <c r="K30" s="108" t="s">
        <v>279</v>
      </c>
      <c r="L30" s="70"/>
      <c r="M30" s="71"/>
      <c r="N30" s="72"/>
      <c r="O30" s="73"/>
      <c r="P30" s="74"/>
      <c r="Q30" s="75"/>
      <c r="R30" s="76"/>
      <c r="S30" s="77"/>
      <c r="T30" s="78"/>
      <c r="U30" s="79"/>
      <c r="V30" s="80"/>
      <c r="W30" s="80"/>
      <c r="X30" s="80"/>
      <c r="Y30" s="80"/>
      <c r="Z30" s="80"/>
      <c r="AA30" s="79"/>
      <c r="AB30" s="110" t="s">
        <v>211</v>
      </c>
      <c r="AC30" s="111"/>
      <c r="AD30" s="111"/>
      <c r="AE30" s="111"/>
      <c r="AF30" s="111"/>
      <c r="AG30" s="111"/>
      <c r="AH30" s="111"/>
      <c r="AI30" s="111"/>
      <c r="AJ30" s="111"/>
      <c r="AK30" s="112"/>
      <c r="AL30" s="2"/>
    </row>
    <row r="31" spans="1:38" ht="57.75" customHeight="1">
      <c r="A31" s="114"/>
      <c r="B31" s="107"/>
      <c r="C31" s="62"/>
      <c r="D31" s="63"/>
      <c r="E31" s="64"/>
      <c r="F31" s="65"/>
      <c r="G31" s="66"/>
      <c r="H31" s="67"/>
      <c r="I31" s="68"/>
      <c r="J31" s="69"/>
      <c r="K31" s="109"/>
      <c r="L31" s="70"/>
      <c r="M31" s="71"/>
      <c r="N31" s="72"/>
      <c r="O31" s="73"/>
      <c r="P31" s="74"/>
      <c r="Q31" s="75"/>
      <c r="R31" s="76"/>
      <c r="S31" s="77"/>
      <c r="T31" s="78"/>
      <c r="U31" s="79"/>
      <c r="V31" s="80"/>
      <c r="W31" s="80"/>
      <c r="X31" s="80"/>
      <c r="Y31" s="80"/>
      <c r="Z31" s="80"/>
      <c r="AA31" s="79"/>
      <c r="AB31" s="46" t="s">
        <v>108</v>
      </c>
      <c r="AC31" s="46"/>
      <c r="AD31" s="46"/>
      <c r="AE31" s="45"/>
      <c r="AF31" s="46"/>
      <c r="AG31" s="46"/>
      <c r="AH31" s="46"/>
      <c r="AI31" s="46"/>
      <c r="AJ31" s="46"/>
      <c r="AK31" s="46" t="s">
        <v>184</v>
      </c>
      <c r="AL31" s="2"/>
    </row>
    <row r="32" spans="1:38" ht="19.899999999999999" customHeight="1">
      <c r="A32" s="57">
        <v>1</v>
      </c>
      <c r="B32" s="27">
        <v>2</v>
      </c>
      <c r="C32" s="28"/>
      <c r="D32" s="29"/>
      <c r="E32" s="30"/>
      <c r="F32" s="31"/>
      <c r="G32" s="32"/>
      <c r="H32" s="33"/>
      <c r="I32" s="34"/>
      <c r="J32" s="35"/>
      <c r="K32" s="58">
        <v>3</v>
      </c>
      <c r="L32" s="36"/>
      <c r="M32" s="37"/>
      <c r="N32" s="38"/>
      <c r="O32" s="39"/>
      <c r="P32" s="40"/>
      <c r="Q32" s="41"/>
      <c r="R32" s="42"/>
      <c r="S32" s="43"/>
      <c r="T32" s="44"/>
      <c r="U32" s="45"/>
      <c r="V32" s="46"/>
      <c r="W32" s="46"/>
      <c r="X32" s="46"/>
      <c r="Y32" s="46"/>
      <c r="Z32" s="46"/>
      <c r="AA32" s="45"/>
      <c r="AB32" s="46">
        <v>4</v>
      </c>
      <c r="AC32" s="46"/>
      <c r="AD32" s="46"/>
      <c r="AE32" s="45"/>
      <c r="AF32" s="46"/>
      <c r="AG32" s="46"/>
      <c r="AH32" s="46"/>
      <c r="AI32" s="46"/>
      <c r="AJ32" s="46"/>
      <c r="AK32" s="46">
        <v>5</v>
      </c>
      <c r="AL32" s="2"/>
    </row>
    <row r="33" spans="1:38" ht="19.899999999999999" customHeight="1">
      <c r="A33" s="61" t="s">
        <v>201</v>
      </c>
      <c r="B33" s="27" t="s">
        <v>206</v>
      </c>
      <c r="C33" s="28"/>
      <c r="D33" s="29"/>
      <c r="E33" s="30"/>
      <c r="F33" s="31"/>
      <c r="G33" s="32"/>
      <c r="H33" s="33"/>
      <c r="I33" s="34"/>
      <c r="J33" s="35"/>
      <c r="K33" s="81">
        <f t="shared" ref="K33:K44" si="0">AB33+AK33</f>
        <v>188540</v>
      </c>
      <c r="L33" s="81">
        <f t="shared" ref="L33:AK33" si="1">L34+L36</f>
        <v>0</v>
      </c>
      <c r="M33" s="81">
        <f t="shared" si="1"/>
        <v>0</v>
      </c>
      <c r="N33" s="81">
        <f t="shared" si="1"/>
        <v>0</v>
      </c>
      <c r="O33" s="81">
        <f t="shared" si="1"/>
        <v>0</v>
      </c>
      <c r="P33" s="81">
        <f t="shared" si="1"/>
        <v>0</v>
      </c>
      <c r="Q33" s="81">
        <f t="shared" si="1"/>
        <v>0</v>
      </c>
      <c r="R33" s="81">
        <f t="shared" si="1"/>
        <v>0</v>
      </c>
      <c r="S33" s="81">
        <f t="shared" si="1"/>
        <v>0</v>
      </c>
      <c r="T33" s="81">
        <f t="shared" si="1"/>
        <v>0</v>
      </c>
      <c r="U33" s="81">
        <f t="shared" si="1"/>
        <v>0</v>
      </c>
      <c r="V33" s="81">
        <f t="shared" si="1"/>
        <v>0</v>
      </c>
      <c r="W33" s="81">
        <f t="shared" si="1"/>
        <v>0</v>
      </c>
      <c r="X33" s="81">
        <f t="shared" si="1"/>
        <v>0</v>
      </c>
      <c r="Y33" s="81">
        <f t="shared" si="1"/>
        <v>0</v>
      </c>
      <c r="Z33" s="81">
        <f t="shared" si="1"/>
        <v>0</v>
      </c>
      <c r="AA33" s="81">
        <f t="shared" si="1"/>
        <v>0</v>
      </c>
      <c r="AB33" s="81">
        <f t="shared" si="1"/>
        <v>188540</v>
      </c>
      <c r="AC33" s="81">
        <f t="shared" si="1"/>
        <v>0</v>
      </c>
      <c r="AD33" s="81">
        <f t="shared" si="1"/>
        <v>0</v>
      </c>
      <c r="AE33" s="81">
        <f t="shared" si="1"/>
        <v>0</v>
      </c>
      <c r="AF33" s="81">
        <f t="shared" si="1"/>
        <v>0</v>
      </c>
      <c r="AG33" s="81">
        <f t="shared" si="1"/>
        <v>0</v>
      </c>
      <c r="AH33" s="81">
        <f t="shared" si="1"/>
        <v>0</v>
      </c>
      <c r="AI33" s="81">
        <f t="shared" si="1"/>
        <v>0</v>
      </c>
      <c r="AJ33" s="81">
        <f t="shared" si="1"/>
        <v>0</v>
      </c>
      <c r="AK33" s="81">
        <f t="shared" si="1"/>
        <v>0</v>
      </c>
      <c r="AL33" s="2"/>
    </row>
    <row r="34" spans="1:38" ht="45.75" customHeight="1">
      <c r="A34" s="59" t="s">
        <v>202</v>
      </c>
      <c r="B34" s="27" t="s">
        <v>207</v>
      </c>
      <c r="C34" s="28"/>
      <c r="D34" s="29"/>
      <c r="E34" s="30"/>
      <c r="F34" s="31"/>
      <c r="G34" s="32"/>
      <c r="H34" s="33"/>
      <c r="I34" s="34"/>
      <c r="J34" s="35"/>
      <c r="K34" s="81">
        <f t="shared" si="0"/>
        <v>99000</v>
      </c>
      <c r="L34" s="81">
        <f t="shared" ref="L34:AB34" si="2">L35</f>
        <v>0</v>
      </c>
      <c r="M34" s="81">
        <f t="shared" si="2"/>
        <v>0</v>
      </c>
      <c r="N34" s="81">
        <f t="shared" si="2"/>
        <v>0</v>
      </c>
      <c r="O34" s="81">
        <f t="shared" si="2"/>
        <v>0</v>
      </c>
      <c r="P34" s="81">
        <f t="shared" si="2"/>
        <v>0</v>
      </c>
      <c r="Q34" s="81">
        <f t="shared" si="2"/>
        <v>0</v>
      </c>
      <c r="R34" s="81">
        <f t="shared" si="2"/>
        <v>0</v>
      </c>
      <c r="S34" s="81">
        <f t="shared" si="2"/>
        <v>0</v>
      </c>
      <c r="T34" s="81">
        <f t="shared" si="2"/>
        <v>0</v>
      </c>
      <c r="U34" s="81">
        <f t="shared" si="2"/>
        <v>0</v>
      </c>
      <c r="V34" s="81">
        <f t="shared" si="2"/>
        <v>0</v>
      </c>
      <c r="W34" s="81">
        <f t="shared" si="2"/>
        <v>0</v>
      </c>
      <c r="X34" s="81">
        <f t="shared" si="2"/>
        <v>0</v>
      </c>
      <c r="Y34" s="81">
        <f t="shared" si="2"/>
        <v>0</v>
      </c>
      <c r="Z34" s="81">
        <f t="shared" si="2"/>
        <v>0</v>
      </c>
      <c r="AA34" s="81">
        <f t="shared" si="2"/>
        <v>0</v>
      </c>
      <c r="AB34" s="81">
        <f t="shared" si="2"/>
        <v>99000</v>
      </c>
      <c r="AC34" s="81">
        <f t="shared" ref="AC34" si="3">AC35</f>
        <v>0</v>
      </c>
      <c r="AD34" s="81">
        <f t="shared" ref="AD34" si="4">AD35</f>
        <v>0</v>
      </c>
      <c r="AE34" s="81">
        <f t="shared" ref="AE34" si="5">AE35</f>
        <v>0</v>
      </c>
      <c r="AF34" s="81">
        <f t="shared" ref="AF34" si="6">AF35</f>
        <v>0</v>
      </c>
      <c r="AG34" s="81">
        <f t="shared" ref="AG34" si="7">AG35</f>
        <v>0</v>
      </c>
      <c r="AH34" s="81">
        <f t="shared" ref="AH34" si="8">AH35</f>
        <v>0</v>
      </c>
      <c r="AI34" s="81">
        <f t="shared" ref="AI34" si="9">AI35</f>
        <v>0</v>
      </c>
      <c r="AJ34" s="81">
        <f t="shared" ref="AJ34" si="10">AJ35</f>
        <v>0</v>
      </c>
      <c r="AK34" s="81">
        <f t="shared" ref="AK34" si="11">AK35</f>
        <v>0</v>
      </c>
      <c r="AL34" s="2"/>
    </row>
    <row r="35" spans="1:38" ht="33.75" customHeight="1">
      <c r="A35" s="59" t="s">
        <v>203</v>
      </c>
      <c r="B35" s="27" t="s">
        <v>208</v>
      </c>
      <c r="C35" s="28"/>
      <c r="D35" s="29"/>
      <c r="E35" s="30"/>
      <c r="F35" s="31"/>
      <c r="G35" s="32"/>
      <c r="H35" s="33"/>
      <c r="I35" s="34"/>
      <c r="J35" s="35"/>
      <c r="K35" s="81">
        <f t="shared" si="0"/>
        <v>99000</v>
      </c>
      <c r="L35" s="82"/>
      <c r="M35" s="83"/>
      <c r="N35" s="84"/>
      <c r="O35" s="85"/>
      <c r="P35" s="86"/>
      <c r="Q35" s="87"/>
      <c r="R35" s="88"/>
      <c r="S35" s="89"/>
      <c r="T35" s="90"/>
      <c r="U35" s="91"/>
      <c r="V35" s="92"/>
      <c r="W35" s="92"/>
      <c r="X35" s="92"/>
      <c r="Y35" s="92"/>
      <c r="Z35" s="92"/>
      <c r="AA35" s="91"/>
      <c r="AB35" s="92">
        <v>99000</v>
      </c>
      <c r="AC35" s="92"/>
      <c r="AD35" s="92"/>
      <c r="AE35" s="91"/>
      <c r="AF35" s="92"/>
      <c r="AG35" s="92"/>
      <c r="AH35" s="92"/>
      <c r="AI35" s="92"/>
      <c r="AJ35" s="92"/>
      <c r="AK35" s="92">
        <v>0</v>
      </c>
      <c r="AL35" s="2"/>
    </row>
    <row r="36" spans="1:38" ht="32.25" customHeight="1">
      <c r="A36" s="59" t="s">
        <v>204</v>
      </c>
      <c r="B36" s="27" t="s">
        <v>209</v>
      </c>
      <c r="C36" s="28"/>
      <c r="D36" s="29"/>
      <c r="E36" s="30"/>
      <c r="F36" s="31"/>
      <c r="G36" s="32"/>
      <c r="H36" s="33"/>
      <c r="I36" s="34"/>
      <c r="J36" s="35"/>
      <c r="K36" s="81">
        <f t="shared" si="0"/>
        <v>89540</v>
      </c>
      <c r="L36" s="81">
        <f t="shared" ref="L36:AK36" si="12">L37</f>
        <v>0</v>
      </c>
      <c r="M36" s="81">
        <f t="shared" si="12"/>
        <v>0</v>
      </c>
      <c r="N36" s="81">
        <f t="shared" si="12"/>
        <v>0</v>
      </c>
      <c r="O36" s="81">
        <f t="shared" si="12"/>
        <v>0</v>
      </c>
      <c r="P36" s="81">
        <f t="shared" si="12"/>
        <v>0</v>
      </c>
      <c r="Q36" s="81">
        <f t="shared" si="12"/>
        <v>0</v>
      </c>
      <c r="R36" s="81">
        <f t="shared" si="12"/>
        <v>0</v>
      </c>
      <c r="S36" s="81">
        <f t="shared" si="12"/>
        <v>0</v>
      </c>
      <c r="T36" s="81">
        <f t="shared" si="12"/>
        <v>0</v>
      </c>
      <c r="U36" s="81">
        <f t="shared" si="12"/>
        <v>0</v>
      </c>
      <c r="V36" s="81">
        <f t="shared" si="12"/>
        <v>0</v>
      </c>
      <c r="W36" s="81">
        <f t="shared" si="12"/>
        <v>0</v>
      </c>
      <c r="X36" s="81">
        <f t="shared" si="12"/>
        <v>0</v>
      </c>
      <c r="Y36" s="81">
        <f t="shared" si="12"/>
        <v>0</v>
      </c>
      <c r="Z36" s="81">
        <f t="shared" si="12"/>
        <v>0</v>
      </c>
      <c r="AA36" s="81">
        <f t="shared" si="12"/>
        <v>0</v>
      </c>
      <c r="AB36" s="81">
        <f t="shared" si="12"/>
        <v>89540</v>
      </c>
      <c r="AC36" s="81">
        <f t="shared" si="12"/>
        <v>0</v>
      </c>
      <c r="AD36" s="81">
        <f t="shared" si="12"/>
        <v>0</v>
      </c>
      <c r="AE36" s="81">
        <f t="shared" si="12"/>
        <v>0</v>
      </c>
      <c r="AF36" s="81">
        <f t="shared" si="12"/>
        <v>0</v>
      </c>
      <c r="AG36" s="81">
        <f t="shared" si="12"/>
        <v>0</v>
      </c>
      <c r="AH36" s="81">
        <f t="shared" si="12"/>
        <v>0</v>
      </c>
      <c r="AI36" s="81">
        <f t="shared" si="12"/>
        <v>0</v>
      </c>
      <c r="AJ36" s="81">
        <f t="shared" si="12"/>
        <v>0</v>
      </c>
      <c r="AK36" s="81">
        <f t="shared" si="12"/>
        <v>0</v>
      </c>
      <c r="AL36" s="2"/>
    </row>
    <row r="37" spans="1:38" ht="30" customHeight="1">
      <c r="A37" s="59" t="s">
        <v>205</v>
      </c>
      <c r="B37" s="27" t="s">
        <v>210</v>
      </c>
      <c r="C37" s="28"/>
      <c r="D37" s="29"/>
      <c r="E37" s="30"/>
      <c r="F37" s="31"/>
      <c r="G37" s="32"/>
      <c r="H37" s="33"/>
      <c r="I37" s="34"/>
      <c r="J37" s="35"/>
      <c r="K37" s="81">
        <f t="shared" si="0"/>
        <v>89540</v>
      </c>
      <c r="L37" s="82"/>
      <c r="M37" s="83"/>
      <c r="N37" s="84"/>
      <c r="O37" s="85"/>
      <c r="P37" s="86"/>
      <c r="Q37" s="87"/>
      <c r="R37" s="88"/>
      <c r="S37" s="89"/>
      <c r="T37" s="90"/>
      <c r="U37" s="91"/>
      <c r="V37" s="92"/>
      <c r="W37" s="92"/>
      <c r="X37" s="92"/>
      <c r="Y37" s="92"/>
      <c r="Z37" s="92"/>
      <c r="AA37" s="91"/>
      <c r="AB37" s="92">
        <v>89540</v>
      </c>
      <c r="AC37" s="92"/>
      <c r="AD37" s="92"/>
      <c r="AE37" s="91"/>
      <c r="AF37" s="92"/>
      <c r="AG37" s="92"/>
      <c r="AH37" s="92"/>
      <c r="AI37" s="92"/>
      <c r="AJ37" s="92"/>
      <c r="AK37" s="92">
        <v>0</v>
      </c>
      <c r="AL37" s="2"/>
    </row>
    <row r="38" spans="1:38" ht="30.75" customHeight="1">
      <c r="A38" s="16" t="s">
        <v>197</v>
      </c>
      <c r="B38" s="25" t="s">
        <v>3</v>
      </c>
      <c r="C38" s="25" t="s">
        <v>2</v>
      </c>
      <c r="D38" s="25" t="s">
        <v>2</v>
      </c>
      <c r="E38" s="25"/>
      <c r="F38" s="25"/>
      <c r="G38" s="25"/>
      <c r="H38" s="25"/>
      <c r="I38" s="25"/>
      <c r="J38" s="25"/>
      <c r="K38" s="13">
        <f t="shared" si="0"/>
        <v>4361064.05</v>
      </c>
      <c r="L38" s="13">
        <f t="shared" ref="L38:AK39" si="13">L39</f>
        <v>0</v>
      </c>
      <c r="M38" s="13">
        <f t="shared" si="13"/>
        <v>0</v>
      </c>
      <c r="N38" s="13">
        <f t="shared" si="13"/>
        <v>0</v>
      </c>
      <c r="O38" s="13">
        <f t="shared" si="13"/>
        <v>0</v>
      </c>
      <c r="P38" s="13">
        <f t="shared" si="13"/>
        <v>0</v>
      </c>
      <c r="Q38" s="13">
        <f t="shared" si="13"/>
        <v>0</v>
      </c>
      <c r="R38" s="13">
        <f t="shared" si="13"/>
        <v>0</v>
      </c>
      <c r="S38" s="13">
        <f t="shared" si="13"/>
        <v>0</v>
      </c>
      <c r="T38" s="13">
        <f t="shared" si="13"/>
        <v>0</v>
      </c>
      <c r="U38" s="13">
        <f t="shared" si="13"/>
        <v>0</v>
      </c>
      <c r="V38" s="13">
        <f t="shared" si="13"/>
        <v>0</v>
      </c>
      <c r="W38" s="13">
        <f t="shared" si="13"/>
        <v>0</v>
      </c>
      <c r="X38" s="13">
        <f t="shared" si="13"/>
        <v>0</v>
      </c>
      <c r="Y38" s="13">
        <f t="shared" si="13"/>
        <v>0</v>
      </c>
      <c r="Z38" s="13">
        <f t="shared" si="13"/>
        <v>0</v>
      </c>
      <c r="AA38" s="13">
        <f t="shared" si="13"/>
        <v>0</v>
      </c>
      <c r="AB38" s="13">
        <f t="shared" si="13"/>
        <v>1200000.01</v>
      </c>
      <c r="AC38" s="13">
        <f t="shared" si="13"/>
        <v>0</v>
      </c>
      <c r="AD38" s="13">
        <f t="shared" si="13"/>
        <v>0</v>
      </c>
      <c r="AE38" s="13">
        <f t="shared" si="13"/>
        <v>0</v>
      </c>
      <c r="AF38" s="13">
        <f t="shared" si="13"/>
        <v>0</v>
      </c>
      <c r="AG38" s="13">
        <f t="shared" si="13"/>
        <v>4491245.05</v>
      </c>
      <c r="AH38" s="13">
        <f t="shared" si="13"/>
        <v>0</v>
      </c>
      <c r="AI38" s="13">
        <f t="shared" si="13"/>
        <v>0</v>
      </c>
      <c r="AJ38" s="13">
        <f t="shared" si="13"/>
        <v>0</v>
      </c>
      <c r="AK38" s="13">
        <f t="shared" si="13"/>
        <v>3161064.04</v>
      </c>
      <c r="AL38" s="2"/>
    </row>
    <row r="39" spans="1:38" ht="40.5" customHeight="1" outlineLevel="1">
      <c r="A39" s="17" t="s">
        <v>4</v>
      </c>
      <c r="B39" s="12" t="s">
        <v>5</v>
      </c>
      <c r="C39" s="12" t="s">
        <v>2</v>
      </c>
      <c r="D39" s="12" t="s">
        <v>2</v>
      </c>
      <c r="E39" s="12"/>
      <c r="F39" s="12"/>
      <c r="G39" s="12"/>
      <c r="H39" s="12"/>
      <c r="I39" s="12"/>
      <c r="J39" s="12"/>
      <c r="K39" s="14">
        <f t="shared" si="0"/>
        <v>4361064.05</v>
      </c>
      <c r="L39" s="14">
        <f t="shared" si="13"/>
        <v>0</v>
      </c>
      <c r="M39" s="14">
        <f t="shared" si="13"/>
        <v>0</v>
      </c>
      <c r="N39" s="14">
        <f t="shared" si="13"/>
        <v>0</v>
      </c>
      <c r="O39" s="14">
        <f t="shared" si="13"/>
        <v>0</v>
      </c>
      <c r="P39" s="14">
        <f t="shared" si="13"/>
        <v>0</v>
      </c>
      <c r="Q39" s="14">
        <f t="shared" si="13"/>
        <v>0</v>
      </c>
      <c r="R39" s="14">
        <f t="shared" si="13"/>
        <v>0</v>
      </c>
      <c r="S39" s="14">
        <f t="shared" si="13"/>
        <v>0</v>
      </c>
      <c r="T39" s="14">
        <f t="shared" si="13"/>
        <v>0</v>
      </c>
      <c r="U39" s="14">
        <f t="shared" si="13"/>
        <v>0</v>
      </c>
      <c r="V39" s="14">
        <f t="shared" si="13"/>
        <v>0</v>
      </c>
      <c r="W39" s="14">
        <f t="shared" si="13"/>
        <v>0</v>
      </c>
      <c r="X39" s="14">
        <f t="shared" si="13"/>
        <v>0</v>
      </c>
      <c r="Y39" s="14">
        <f t="shared" si="13"/>
        <v>0</v>
      </c>
      <c r="Z39" s="14">
        <f t="shared" si="13"/>
        <v>0</v>
      </c>
      <c r="AA39" s="14">
        <f t="shared" si="13"/>
        <v>0</v>
      </c>
      <c r="AB39" s="14">
        <f t="shared" si="13"/>
        <v>1200000.01</v>
      </c>
      <c r="AC39" s="14">
        <f t="shared" si="13"/>
        <v>0</v>
      </c>
      <c r="AD39" s="14">
        <f t="shared" si="13"/>
        <v>0</v>
      </c>
      <c r="AE39" s="14">
        <f t="shared" si="13"/>
        <v>0</v>
      </c>
      <c r="AF39" s="14">
        <f t="shared" si="13"/>
        <v>0</v>
      </c>
      <c r="AG39" s="14">
        <f t="shared" si="13"/>
        <v>4491245.05</v>
      </c>
      <c r="AH39" s="14">
        <f t="shared" si="13"/>
        <v>0</v>
      </c>
      <c r="AI39" s="14">
        <f t="shared" si="13"/>
        <v>0</v>
      </c>
      <c r="AJ39" s="14">
        <f t="shared" si="13"/>
        <v>0</v>
      </c>
      <c r="AK39" s="14">
        <f t="shared" si="13"/>
        <v>3161064.04</v>
      </c>
      <c r="AL39" s="2"/>
    </row>
    <row r="40" spans="1:38" ht="42" customHeight="1" outlineLevel="2">
      <c r="A40" s="17" t="s">
        <v>6</v>
      </c>
      <c r="B40" s="12" t="s">
        <v>7</v>
      </c>
      <c r="C40" s="12" t="s">
        <v>2</v>
      </c>
      <c r="D40" s="12" t="s">
        <v>2</v>
      </c>
      <c r="E40" s="12"/>
      <c r="F40" s="12"/>
      <c r="G40" s="12"/>
      <c r="H40" s="12"/>
      <c r="I40" s="12"/>
      <c r="J40" s="12"/>
      <c r="K40" s="14">
        <f t="shared" si="0"/>
        <v>4361064.05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1200000.01</v>
      </c>
      <c r="AC40" s="14">
        <v>0</v>
      </c>
      <c r="AD40" s="14">
        <v>0</v>
      </c>
      <c r="AE40" s="14">
        <v>0</v>
      </c>
      <c r="AF40" s="14">
        <v>0</v>
      </c>
      <c r="AG40" s="14">
        <v>4491245.05</v>
      </c>
      <c r="AH40" s="15">
        <v>0</v>
      </c>
      <c r="AI40" s="14">
        <v>0</v>
      </c>
      <c r="AJ40" s="15">
        <v>0</v>
      </c>
      <c r="AK40" s="14">
        <v>3161064.04</v>
      </c>
      <c r="AL40" s="2"/>
    </row>
    <row r="41" spans="1:38" ht="41.25" customHeight="1" outlineLevel="2">
      <c r="A41" s="17" t="s">
        <v>110</v>
      </c>
      <c r="B41" s="12">
        <v>4600000000</v>
      </c>
      <c r="C41" s="12"/>
      <c r="D41" s="12"/>
      <c r="E41" s="12"/>
      <c r="F41" s="12"/>
      <c r="G41" s="12"/>
      <c r="H41" s="12"/>
      <c r="I41" s="12"/>
      <c r="J41" s="12"/>
      <c r="K41" s="14">
        <f t="shared" si="0"/>
        <v>22000</v>
      </c>
      <c r="L41" s="14">
        <f t="shared" ref="L41:AK41" si="14">L42+L45</f>
        <v>0</v>
      </c>
      <c r="M41" s="14">
        <f t="shared" si="14"/>
        <v>0</v>
      </c>
      <c r="N41" s="14">
        <f t="shared" si="14"/>
        <v>0</v>
      </c>
      <c r="O41" s="14">
        <f t="shared" si="14"/>
        <v>0</v>
      </c>
      <c r="P41" s="14">
        <f t="shared" si="14"/>
        <v>0</v>
      </c>
      <c r="Q41" s="14">
        <f t="shared" si="14"/>
        <v>0</v>
      </c>
      <c r="R41" s="14">
        <f t="shared" si="14"/>
        <v>0</v>
      </c>
      <c r="S41" s="14">
        <f t="shared" si="14"/>
        <v>0</v>
      </c>
      <c r="T41" s="14">
        <f t="shared" si="14"/>
        <v>0</v>
      </c>
      <c r="U41" s="14">
        <f t="shared" si="14"/>
        <v>0</v>
      </c>
      <c r="V41" s="14">
        <f t="shared" si="14"/>
        <v>0</v>
      </c>
      <c r="W41" s="14">
        <f t="shared" si="14"/>
        <v>0</v>
      </c>
      <c r="X41" s="14">
        <f t="shared" si="14"/>
        <v>0</v>
      </c>
      <c r="Y41" s="14">
        <f t="shared" si="14"/>
        <v>0</v>
      </c>
      <c r="Z41" s="14">
        <f t="shared" si="14"/>
        <v>0</v>
      </c>
      <c r="AA41" s="14">
        <f t="shared" si="14"/>
        <v>0</v>
      </c>
      <c r="AB41" s="14">
        <f t="shared" si="14"/>
        <v>22000</v>
      </c>
      <c r="AC41" s="14">
        <f t="shared" si="14"/>
        <v>0</v>
      </c>
      <c r="AD41" s="14">
        <f t="shared" si="14"/>
        <v>0</v>
      </c>
      <c r="AE41" s="14">
        <f t="shared" si="14"/>
        <v>0</v>
      </c>
      <c r="AF41" s="14">
        <f t="shared" si="14"/>
        <v>0</v>
      </c>
      <c r="AG41" s="14">
        <f t="shared" si="14"/>
        <v>0</v>
      </c>
      <c r="AH41" s="14">
        <f t="shared" si="14"/>
        <v>0</v>
      </c>
      <c r="AI41" s="14">
        <f t="shared" si="14"/>
        <v>0</v>
      </c>
      <c r="AJ41" s="14">
        <f t="shared" si="14"/>
        <v>0</v>
      </c>
      <c r="AK41" s="14">
        <f t="shared" si="14"/>
        <v>0</v>
      </c>
      <c r="AL41" s="2"/>
    </row>
    <row r="42" spans="1:38" ht="29.25" customHeight="1" outlineLevel="2">
      <c r="A42" s="17" t="s">
        <v>114</v>
      </c>
      <c r="B42" s="12">
        <v>4600100000</v>
      </c>
      <c r="C42" s="12"/>
      <c r="D42" s="12"/>
      <c r="E42" s="12"/>
      <c r="F42" s="12"/>
      <c r="G42" s="12"/>
      <c r="H42" s="12"/>
      <c r="I42" s="12"/>
      <c r="J42" s="12"/>
      <c r="K42" s="14">
        <f t="shared" si="0"/>
        <v>12000</v>
      </c>
      <c r="L42" s="14">
        <f t="shared" ref="L42:AK42" si="15">L43+L44</f>
        <v>0</v>
      </c>
      <c r="M42" s="14">
        <f t="shared" si="15"/>
        <v>0</v>
      </c>
      <c r="N42" s="14">
        <f t="shared" si="15"/>
        <v>0</v>
      </c>
      <c r="O42" s="14">
        <f t="shared" si="15"/>
        <v>0</v>
      </c>
      <c r="P42" s="14">
        <f t="shared" si="15"/>
        <v>0</v>
      </c>
      <c r="Q42" s="14">
        <f t="shared" si="15"/>
        <v>0</v>
      </c>
      <c r="R42" s="14">
        <f t="shared" si="15"/>
        <v>0</v>
      </c>
      <c r="S42" s="14">
        <f t="shared" si="15"/>
        <v>0</v>
      </c>
      <c r="T42" s="14">
        <f t="shared" si="15"/>
        <v>0</v>
      </c>
      <c r="U42" s="14">
        <f t="shared" si="15"/>
        <v>0</v>
      </c>
      <c r="V42" s="14">
        <f t="shared" si="15"/>
        <v>0</v>
      </c>
      <c r="W42" s="14">
        <f t="shared" si="15"/>
        <v>0</v>
      </c>
      <c r="X42" s="14">
        <f t="shared" si="15"/>
        <v>0</v>
      </c>
      <c r="Y42" s="14">
        <f t="shared" si="15"/>
        <v>0</v>
      </c>
      <c r="Z42" s="14">
        <f t="shared" si="15"/>
        <v>0</v>
      </c>
      <c r="AA42" s="14">
        <f t="shared" si="15"/>
        <v>0</v>
      </c>
      <c r="AB42" s="14">
        <f t="shared" si="15"/>
        <v>12000</v>
      </c>
      <c r="AC42" s="14">
        <f t="shared" si="15"/>
        <v>0</v>
      </c>
      <c r="AD42" s="14">
        <f t="shared" si="15"/>
        <v>0</v>
      </c>
      <c r="AE42" s="14">
        <f t="shared" si="15"/>
        <v>0</v>
      </c>
      <c r="AF42" s="14">
        <f t="shared" si="15"/>
        <v>0</v>
      </c>
      <c r="AG42" s="14">
        <f t="shared" si="15"/>
        <v>0</v>
      </c>
      <c r="AH42" s="14">
        <f t="shared" si="15"/>
        <v>0</v>
      </c>
      <c r="AI42" s="14">
        <f t="shared" si="15"/>
        <v>0</v>
      </c>
      <c r="AJ42" s="14">
        <f t="shared" si="15"/>
        <v>0</v>
      </c>
      <c r="AK42" s="14">
        <f t="shared" si="15"/>
        <v>0</v>
      </c>
      <c r="AL42" s="2"/>
    </row>
    <row r="43" spans="1:38" ht="29.25" customHeight="1" outlineLevel="2">
      <c r="A43" s="17" t="s">
        <v>115</v>
      </c>
      <c r="B43" s="12">
        <v>4600100001</v>
      </c>
      <c r="C43" s="12"/>
      <c r="D43" s="12"/>
      <c r="E43" s="12"/>
      <c r="F43" s="12"/>
      <c r="G43" s="12"/>
      <c r="H43" s="12"/>
      <c r="I43" s="12"/>
      <c r="J43" s="12"/>
      <c r="K43" s="14">
        <f t="shared" si="0"/>
        <v>10000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>
        <v>10000</v>
      </c>
      <c r="AC43" s="14"/>
      <c r="AD43" s="14"/>
      <c r="AE43" s="14"/>
      <c r="AF43" s="14"/>
      <c r="AG43" s="14"/>
      <c r="AH43" s="14"/>
      <c r="AI43" s="14"/>
      <c r="AJ43" s="14"/>
      <c r="AK43" s="14">
        <v>0</v>
      </c>
      <c r="AL43" s="2"/>
    </row>
    <row r="44" spans="1:38" ht="42.75" customHeight="1" outlineLevel="2">
      <c r="A44" s="17" t="s">
        <v>117</v>
      </c>
      <c r="B44" s="12">
        <v>4600100002</v>
      </c>
      <c r="C44" s="12"/>
      <c r="D44" s="12"/>
      <c r="E44" s="12"/>
      <c r="F44" s="12"/>
      <c r="G44" s="12"/>
      <c r="H44" s="12"/>
      <c r="I44" s="12"/>
      <c r="J44" s="12"/>
      <c r="K44" s="14">
        <f t="shared" si="0"/>
        <v>2000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>
        <v>2000</v>
      </c>
      <c r="AC44" s="14"/>
      <c r="AD44" s="14"/>
      <c r="AE44" s="14"/>
      <c r="AF44" s="14"/>
      <c r="AG44" s="14"/>
      <c r="AH44" s="14"/>
      <c r="AI44" s="14"/>
      <c r="AJ44" s="14"/>
      <c r="AK44" s="14">
        <v>0</v>
      </c>
      <c r="AL44" s="2"/>
    </row>
    <row r="45" spans="1:38" ht="21" customHeight="1" outlineLevel="2">
      <c r="A45" s="17" t="s">
        <v>111</v>
      </c>
      <c r="B45" s="12">
        <v>4600200000</v>
      </c>
      <c r="C45" s="12"/>
      <c r="D45" s="12"/>
      <c r="E45" s="12"/>
      <c r="F45" s="12"/>
      <c r="G45" s="12"/>
      <c r="H45" s="12"/>
      <c r="I45" s="12"/>
      <c r="J45" s="12"/>
      <c r="K45" s="14">
        <f>K46+K47</f>
        <v>10000</v>
      </c>
      <c r="L45" s="14">
        <f t="shared" ref="L45:AK45" si="16">L46+L47</f>
        <v>0</v>
      </c>
      <c r="M45" s="14">
        <f t="shared" si="16"/>
        <v>0</v>
      </c>
      <c r="N45" s="14">
        <f t="shared" si="16"/>
        <v>0</v>
      </c>
      <c r="O45" s="14">
        <f t="shared" si="16"/>
        <v>0</v>
      </c>
      <c r="P45" s="14">
        <f t="shared" si="16"/>
        <v>0</v>
      </c>
      <c r="Q45" s="14">
        <f t="shared" si="16"/>
        <v>0</v>
      </c>
      <c r="R45" s="14">
        <f t="shared" si="16"/>
        <v>0</v>
      </c>
      <c r="S45" s="14">
        <f t="shared" si="16"/>
        <v>0</v>
      </c>
      <c r="T45" s="14">
        <f t="shared" si="16"/>
        <v>0</v>
      </c>
      <c r="U45" s="14">
        <f t="shared" si="16"/>
        <v>0</v>
      </c>
      <c r="V45" s="14">
        <f t="shared" si="16"/>
        <v>0</v>
      </c>
      <c r="W45" s="14">
        <f t="shared" si="16"/>
        <v>0</v>
      </c>
      <c r="X45" s="14">
        <f t="shared" si="16"/>
        <v>0</v>
      </c>
      <c r="Y45" s="14">
        <f t="shared" si="16"/>
        <v>0</v>
      </c>
      <c r="Z45" s="14">
        <f t="shared" si="16"/>
        <v>0</v>
      </c>
      <c r="AA45" s="14">
        <f t="shared" si="16"/>
        <v>0</v>
      </c>
      <c r="AB45" s="14">
        <f t="shared" si="16"/>
        <v>10000</v>
      </c>
      <c r="AC45" s="14">
        <f t="shared" si="16"/>
        <v>0</v>
      </c>
      <c r="AD45" s="14">
        <f t="shared" si="16"/>
        <v>0</v>
      </c>
      <c r="AE45" s="14">
        <f t="shared" si="16"/>
        <v>0</v>
      </c>
      <c r="AF45" s="14">
        <f t="shared" si="16"/>
        <v>0</v>
      </c>
      <c r="AG45" s="14">
        <f t="shared" si="16"/>
        <v>0</v>
      </c>
      <c r="AH45" s="14">
        <f t="shared" si="16"/>
        <v>0</v>
      </c>
      <c r="AI45" s="14">
        <f t="shared" si="16"/>
        <v>0</v>
      </c>
      <c r="AJ45" s="14">
        <f t="shared" si="16"/>
        <v>0</v>
      </c>
      <c r="AK45" s="14">
        <f t="shared" si="16"/>
        <v>0</v>
      </c>
      <c r="AL45" s="2"/>
    </row>
    <row r="46" spans="1:38" ht="18.75" customHeight="1" outlineLevel="2">
      <c r="A46" s="17" t="s">
        <v>116</v>
      </c>
      <c r="B46" s="12">
        <v>4600200001</v>
      </c>
      <c r="C46" s="12"/>
      <c r="D46" s="12"/>
      <c r="E46" s="12"/>
      <c r="F46" s="12"/>
      <c r="G46" s="12"/>
      <c r="H46" s="12"/>
      <c r="I46" s="12"/>
      <c r="J46" s="12"/>
      <c r="K46" s="14">
        <f t="shared" ref="K46:K57" si="17">AB46+AK46</f>
        <v>7000</v>
      </c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>
        <v>7000</v>
      </c>
      <c r="AC46" s="14"/>
      <c r="AD46" s="14"/>
      <c r="AE46" s="14"/>
      <c r="AF46" s="14"/>
      <c r="AG46" s="14"/>
      <c r="AH46" s="14"/>
      <c r="AI46" s="14"/>
      <c r="AJ46" s="14"/>
      <c r="AK46" s="14">
        <v>0</v>
      </c>
      <c r="AL46" s="2"/>
    </row>
    <row r="47" spans="1:38" ht="42.75" customHeight="1" outlineLevel="2">
      <c r="A47" s="17" t="s">
        <v>112</v>
      </c>
      <c r="B47" s="12">
        <v>4600200002</v>
      </c>
      <c r="C47" s="12"/>
      <c r="D47" s="12"/>
      <c r="E47" s="12"/>
      <c r="F47" s="12"/>
      <c r="G47" s="12"/>
      <c r="H47" s="12"/>
      <c r="I47" s="12"/>
      <c r="J47" s="12"/>
      <c r="K47" s="14">
        <f t="shared" si="17"/>
        <v>3000</v>
      </c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>
        <v>3000</v>
      </c>
      <c r="AC47" s="14"/>
      <c r="AD47" s="14"/>
      <c r="AE47" s="14"/>
      <c r="AF47" s="14"/>
      <c r="AG47" s="14"/>
      <c r="AH47" s="14"/>
      <c r="AI47" s="14"/>
      <c r="AJ47" s="14"/>
      <c r="AK47" s="14">
        <v>0</v>
      </c>
      <c r="AL47" s="2"/>
    </row>
    <row r="48" spans="1:38" ht="36.6" customHeight="1">
      <c r="A48" s="17" t="s">
        <v>8</v>
      </c>
      <c r="B48" s="12" t="s">
        <v>9</v>
      </c>
      <c r="C48" s="12" t="s">
        <v>2</v>
      </c>
      <c r="D48" s="12" t="s">
        <v>2</v>
      </c>
      <c r="E48" s="12"/>
      <c r="F48" s="12"/>
      <c r="G48" s="12"/>
      <c r="H48" s="12"/>
      <c r="I48" s="12"/>
      <c r="J48" s="12"/>
      <c r="K48" s="14">
        <f t="shared" si="17"/>
        <v>19577832.280000001</v>
      </c>
      <c r="L48" s="14">
        <f t="shared" ref="L48:AK48" si="18">L49+L53+L55</f>
        <v>0</v>
      </c>
      <c r="M48" s="14">
        <f t="shared" si="18"/>
        <v>0</v>
      </c>
      <c r="N48" s="14">
        <f t="shared" si="18"/>
        <v>0</v>
      </c>
      <c r="O48" s="14">
        <f t="shared" si="18"/>
        <v>0</v>
      </c>
      <c r="P48" s="14">
        <f t="shared" si="18"/>
        <v>0</v>
      </c>
      <c r="Q48" s="14">
        <f t="shared" si="18"/>
        <v>0</v>
      </c>
      <c r="R48" s="14">
        <f t="shared" si="18"/>
        <v>0</v>
      </c>
      <c r="S48" s="14">
        <f t="shared" si="18"/>
        <v>0</v>
      </c>
      <c r="T48" s="14">
        <f t="shared" si="18"/>
        <v>0</v>
      </c>
      <c r="U48" s="14">
        <f t="shared" si="18"/>
        <v>0</v>
      </c>
      <c r="V48" s="14">
        <f t="shared" si="18"/>
        <v>0</v>
      </c>
      <c r="W48" s="14">
        <f t="shared" si="18"/>
        <v>0</v>
      </c>
      <c r="X48" s="14">
        <f t="shared" si="18"/>
        <v>0</v>
      </c>
      <c r="Y48" s="14">
        <f t="shared" si="18"/>
        <v>0</v>
      </c>
      <c r="Z48" s="14">
        <f t="shared" si="18"/>
        <v>0</v>
      </c>
      <c r="AA48" s="14">
        <f t="shared" si="18"/>
        <v>0</v>
      </c>
      <c r="AB48" s="14">
        <f t="shared" si="18"/>
        <v>19577832.280000001</v>
      </c>
      <c r="AC48" s="14">
        <f t="shared" si="18"/>
        <v>0</v>
      </c>
      <c r="AD48" s="14">
        <f t="shared" si="18"/>
        <v>0</v>
      </c>
      <c r="AE48" s="14">
        <f t="shared" si="18"/>
        <v>0</v>
      </c>
      <c r="AF48" s="14">
        <f t="shared" si="18"/>
        <v>0</v>
      </c>
      <c r="AG48" s="14">
        <f t="shared" si="18"/>
        <v>10149990</v>
      </c>
      <c r="AH48" s="14">
        <f t="shared" si="18"/>
        <v>0</v>
      </c>
      <c r="AI48" s="14">
        <f t="shared" si="18"/>
        <v>0</v>
      </c>
      <c r="AJ48" s="14">
        <f t="shared" si="18"/>
        <v>0</v>
      </c>
      <c r="AK48" s="14">
        <f t="shared" si="18"/>
        <v>0</v>
      </c>
      <c r="AL48" s="2"/>
    </row>
    <row r="49" spans="1:38" ht="31.5" customHeight="1" outlineLevel="1">
      <c r="A49" s="17" t="s">
        <v>10</v>
      </c>
      <c r="B49" s="12" t="s">
        <v>11</v>
      </c>
      <c r="C49" s="12" t="s">
        <v>2</v>
      </c>
      <c r="D49" s="12" t="s">
        <v>2</v>
      </c>
      <c r="E49" s="12"/>
      <c r="F49" s="12"/>
      <c r="G49" s="12"/>
      <c r="H49" s="12"/>
      <c r="I49" s="12"/>
      <c r="J49" s="12"/>
      <c r="K49" s="14">
        <f t="shared" si="17"/>
        <v>9281050</v>
      </c>
      <c r="L49" s="14">
        <f t="shared" ref="L49:AK49" si="19">L50+L51+L52</f>
        <v>0</v>
      </c>
      <c r="M49" s="14">
        <f t="shared" si="19"/>
        <v>0</v>
      </c>
      <c r="N49" s="14">
        <f t="shared" si="19"/>
        <v>0</v>
      </c>
      <c r="O49" s="14">
        <f t="shared" si="19"/>
        <v>0</v>
      </c>
      <c r="P49" s="14">
        <f t="shared" si="19"/>
        <v>0</v>
      </c>
      <c r="Q49" s="14">
        <f t="shared" si="19"/>
        <v>0</v>
      </c>
      <c r="R49" s="14">
        <f t="shared" si="19"/>
        <v>0</v>
      </c>
      <c r="S49" s="14">
        <f t="shared" si="19"/>
        <v>0</v>
      </c>
      <c r="T49" s="14">
        <f t="shared" si="19"/>
        <v>0</v>
      </c>
      <c r="U49" s="14">
        <f t="shared" si="19"/>
        <v>0</v>
      </c>
      <c r="V49" s="14">
        <f t="shared" si="19"/>
        <v>0</v>
      </c>
      <c r="W49" s="14">
        <f t="shared" si="19"/>
        <v>0</v>
      </c>
      <c r="X49" s="14">
        <f t="shared" si="19"/>
        <v>0</v>
      </c>
      <c r="Y49" s="14">
        <f t="shared" si="19"/>
        <v>0</v>
      </c>
      <c r="Z49" s="14">
        <f t="shared" si="19"/>
        <v>0</v>
      </c>
      <c r="AA49" s="14">
        <f t="shared" si="19"/>
        <v>0</v>
      </c>
      <c r="AB49" s="14">
        <f t="shared" si="19"/>
        <v>9281050</v>
      </c>
      <c r="AC49" s="14">
        <f t="shared" si="19"/>
        <v>0</v>
      </c>
      <c r="AD49" s="14">
        <f t="shared" si="19"/>
        <v>0</v>
      </c>
      <c r="AE49" s="14">
        <f t="shared" si="19"/>
        <v>0</v>
      </c>
      <c r="AF49" s="14">
        <f t="shared" si="19"/>
        <v>0</v>
      </c>
      <c r="AG49" s="14">
        <f t="shared" si="19"/>
        <v>7551040</v>
      </c>
      <c r="AH49" s="14">
        <f t="shared" si="19"/>
        <v>0</v>
      </c>
      <c r="AI49" s="14">
        <f t="shared" si="19"/>
        <v>0</v>
      </c>
      <c r="AJ49" s="14">
        <f t="shared" si="19"/>
        <v>0</v>
      </c>
      <c r="AK49" s="14">
        <f t="shared" si="19"/>
        <v>0</v>
      </c>
      <c r="AL49" s="2"/>
    </row>
    <row r="50" spans="1:38" ht="43.5" customHeight="1" outlineLevel="1">
      <c r="A50" s="93" t="s">
        <v>214</v>
      </c>
      <c r="B50" s="94" t="s">
        <v>212</v>
      </c>
      <c r="C50" s="12"/>
      <c r="D50" s="12"/>
      <c r="E50" s="12"/>
      <c r="F50" s="12"/>
      <c r="G50" s="12"/>
      <c r="H50" s="12"/>
      <c r="I50" s="12"/>
      <c r="J50" s="12"/>
      <c r="K50" s="14">
        <f t="shared" si="17"/>
        <v>1980010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>
        <v>1980010</v>
      </c>
      <c r="AC50" s="14"/>
      <c r="AD50" s="14"/>
      <c r="AE50" s="14"/>
      <c r="AF50" s="14"/>
      <c r="AG50" s="14"/>
      <c r="AH50" s="14"/>
      <c r="AI50" s="14"/>
      <c r="AJ50" s="14"/>
      <c r="AK50" s="14">
        <v>0</v>
      </c>
      <c r="AL50" s="2"/>
    </row>
    <row r="51" spans="1:38" ht="45.75" customHeight="1" outlineLevel="1">
      <c r="A51" s="93" t="s">
        <v>215</v>
      </c>
      <c r="B51" s="94" t="s">
        <v>213</v>
      </c>
      <c r="C51" s="12"/>
      <c r="D51" s="12"/>
      <c r="E51" s="12"/>
      <c r="F51" s="12"/>
      <c r="G51" s="12"/>
      <c r="H51" s="12"/>
      <c r="I51" s="12"/>
      <c r="J51" s="12"/>
      <c r="K51" s="14">
        <f t="shared" si="17"/>
        <v>500000</v>
      </c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>
        <v>500000</v>
      </c>
      <c r="AC51" s="14"/>
      <c r="AD51" s="14"/>
      <c r="AE51" s="14"/>
      <c r="AF51" s="14"/>
      <c r="AG51" s="14"/>
      <c r="AH51" s="14"/>
      <c r="AI51" s="14"/>
      <c r="AJ51" s="14"/>
      <c r="AK51" s="14">
        <v>0</v>
      </c>
      <c r="AL51" s="2"/>
    </row>
    <row r="52" spans="1:38" ht="49.5" customHeight="1" outlineLevel="2">
      <c r="A52" s="17" t="s">
        <v>12</v>
      </c>
      <c r="B52" s="12" t="s">
        <v>13</v>
      </c>
      <c r="C52" s="12" t="s">
        <v>2</v>
      </c>
      <c r="D52" s="12" t="s">
        <v>2</v>
      </c>
      <c r="E52" s="12"/>
      <c r="F52" s="12"/>
      <c r="G52" s="12"/>
      <c r="H52" s="12"/>
      <c r="I52" s="12"/>
      <c r="J52" s="12"/>
      <c r="K52" s="14">
        <f t="shared" si="17"/>
        <v>6801040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6801040</v>
      </c>
      <c r="AC52" s="14">
        <v>0</v>
      </c>
      <c r="AD52" s="14">
        <v>0</v>
      </c>
      <c r="AE52" s="14">
        <v>0</v>
      </c>
      <c r="AF52" s="14">
        <v>0</v>
      </c>
      <c r="AG52" s="14">
        <v>7551040</v>
      </c>
      <c r="AH52" s="15">
        <v>0</v>
      </c>
      <c r="AI52" s="14">
        <v>0</v>
      </c>
      <c r="AJ52" s="15">
        <v>0</v>
      </c>
      <c r="AK52" s="14">
        <v>0</v>
      </c>
      <c r="AL52" s="2"/>
    </row>
    <row r="53" spans="1:38" ht="45" outlineLevel="1">
      <c r="A53" s="17" t="s">
        <v>14</v>
      </c>
      <c r="B53" s="12" t="s">
        <v>15</v>
      </c>
      <c r="C53" s="12" t="s">
        <v>2</v>
      </c>
      <c r="D53" s="12" t="s">
        <v>2</v>
      </c>
      <c r="E53" s="12"/>
      <c r="F53" s="12"/>
      <c r="G53" s="12"/>
      <c r="H53" s="12"/>
      <c r="I53" s="12"/>
      <c r="J53" s="12"/>
      <c r="K53" s="14">
        <f t="shared" si="17"/>
        <v>10046782.279999999</v>
      </c>
      <c r="L53" s="14">
        <f t="shared" ref="L53:AK53" si="20">L54</f>
        <v>0</v>
      </c>
      <c r="M53" s="14">
        <f t="shared" si="20"/>
        <v>0</v>
      </c>
      <c r="N53" s="14">
        <f t="shared" si="20"/>
        <v>0</v>
      </c>
      <c r="O53" s="14">
        <f t="shared" si="20"/>
        <v>0</v>
      </c>
      <c r="P53" s="14">
        <f t="shared" si="20"/>
        <v>0</v>
      </c>
      <c r="Q53" s="14">
        <f t="shared" si="20"/>
        <v>0</v>
      </c>
      <c r="R53" s="14">
        <f t="shared" si="20"/>
        <v>0</v>
      </c>
      <c r="S53" s="14">
        <f t="shared" si="20"/>
        <v>0</v>
      </c>
      <c r="T53" s="14">
        <f t="shared" si="20"/>
        <v>0</v>
      </c>
      <c r="U53" s="14">
        <f t="shared" si="20"/>
        <v>0</v>
      </c>
      <c r="V53" s="14">
        <f t="shared" si="20"/>
        <v>0</v>
      </c>
      <c r="W53" s="14">
        <f t="shared" si="20"/>
        <v>0</v>
      </c>
      <c r="X53" s="14">
        <f t="shared" si="20"/>
        <v>0</v>
      </c>
      <c r="Y53" s="14">
        <f t="shared" si="20"/>
        <v>0</v>
      </c>
      <c r="Z53" s="14">
        <f t="shared" si="20"/>
        <v>0</v>
      </c>
      <c r="AA53" s="14">
        <f t="shared" si="20"/>
        <v>0</v>
      </c>
      <c r="AB53" s="14">
        <f t="shared" si="20"/>
        <v>10046782.279999999</v>
      </c>
      <c r="AC53" s="14">
        <f t="shared" si="20"/>
        <v>0</v>
      </c>
      <c r="AD53" s="14">
        <f t="shared" si="20"/>
        <v>0</v>
      </c>
      <c r="AE53" s="14">
        <f t="shared" si="20"/>
        <v>0</v>
      </c>
      <c r="AF53" s="14">
        <f t="shared" si="20"/>
        <v>0</v>
      </c>
      <c r="AG53" s="14">
        <f t="shared" si="20"/>
        <v>2598950</v>
      </c>
      <c r="AH53" s="14">
        <f t="shared" si="20"/>
        <v>0</v>
      </c>
      <c r="AI53" s="14">
        <f t="shared" si="20"/>
        <v>0</v>
      </c>
      <c r="AJ53" s="14">
        <f t="shared" si="20"/>
        <v>0</v>
      </c>
      <c r="AK53" s="14">
        <f t="shared" si="20"/>
        <v>0</v>
      </c>
      <c r="AL53" s="2"/>
    </row>
    <row r="54" spans="1:38" ht="34.5" customHeight="1" outlineLevel="2">
      <c r="A54" s="17" t="s">
        <v>113</v>
      </c>
      <c r="B54" s="12">
        <v>5400200004</v>
      </c>
      <c r="C54" s="12" t="s">
        <v>2</v>
      </c>
      <c r="D54" s="12" t="s">
        <v>2</v>
      </c>
      <c r="E54" s="12"/>
      <c r="F54" s="12"/>
      <c r="G54" s="12"/>
      <c r="H54" s="12"/>
      <c r="I54" s="12"/>
      <c r="J54" s="12"/>
      <c r="K54" s="14">
        <f t="shared" si="17"/>
        <v>10046782.279999999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10046782.279999999</v>
      </c>
      <c r="AC54" s="14">
        <v>0</v>
      </c>
      <c r="AD54" s="14">
        <v>0</v>
      </c>
      <c r="AE54" s="14">
        <v>0</v>
      </c>
      <c r="AF54" s="14">
        <v>0</v>
      </c>
      <c r="AG54" s="14">
        <v>2598950</v>
      </c>
      <c r="AH54" s="15">
        <v>0</v>
      </c>
      <c r="AI54" s="14">
        <v>0</v>
      </c>
      <c r="AJ54" s="15">
        <v>0</v>
      </c>
      <c r="AK54" s="14">
        <v>0</v>
      </c>
      <c r="AL54" s="2"/>
    </row>
    <row r="55" spans="1:38" ht="44.25" customHeight="1" outlineLevel="2">
      <c r="A55" s="17" t="s">
        <v>216</v>
      </c>
      <c r="B55" s="12">
        <v>5400400000</v>
      </c>
      <c r="C55" s="12"/>
      <c r="D55" s="12"/>
      <c r="E55" s="12"/>
      <c r="F55" s="12"/>
      <c r="G55" s="12"/>
      <c r="H55" s="12"/>
      <c r="I55" s="12"/>
      <c r="J55" s="12"/>
      <c r="K55" s="14">
        <f t="shared" si="17"/>
        <v>250000</v>
      </c>
      <c r="L55" s="14">
        <f t="shared" ref="L55:AK55" si="21">L56</f>
        <v>0</v>
      </c>
      <c r="M55" s="14">
        <f t="shared" si="21"/>
        <v>0</v>
      </c>
      <c r="N55" s="14">
        <f t="shared" si="21"/>
        <v>0</v>
      </c>
      <c r="O55" s="14">
        <f t="shared" si="21"/>
        <v>0</v>
      </c>
      <c r="P55" s="14">
        <f t="shared" si="21"/>
        <v>0</v>
      </c>
      <c r="Q55" s="14">
        <f t="shared" si="21"/>
        <v>0</v>
      </c>
      <c r="R55" s="14">
        <f t="shared" si="21"/>
        <v>0</v>
      </c>
      <c r="S55" s="14">
        <f t="shared" si="21"/>
        <v>0</v>
      </c>
      <c r="T55" s="14">
        <f t="shared" si="21"/>
        <v>0</v>
      </c>
      <c r="U55" s="14">
        <f t="shared" si="21"/>
        <v>0</v>
      </c>
      <c r="V55" s="14">
        <f t="shared" si="21"/>
        <v>0</v>
      </c>
      <c r="W55" s="14">
        <f t="shared" si="21"/>
        <v>0</v>
      </c>
      <c r="X55" s="14">
        <f t="shared" si="21"/>
        <v>0</v>
      </c>
      <c r="Y55" s="14">
        <f t="shared" si="21"/>
        <v>0</v>
      </c>
      <c r="Z55" s="14">
        <f t="shared" si="21"/>
        <v>0</v>
      </c>
      <c r="AA55" s="14">
        <f t="shared" si="21"/>
        <v>0</v>
      </c>
      <c r="AB55" s="14">
        <f t="shared" si="21"/>
        <v>250000</v>
      </c>
      <c r="AC55" s="14">
        <f t="shared" si="21"/>
        <v>0</v>
      </c>
      <c r="AD55" s="14">
        <f t="shared" si="21"/>
        <v>0</v>
      </c>
      <c r="AE55" s="14">
        <f t="shared" si="21"/>
        <v>0</v>
      </c>
      <c r="AF55" s="14">
        <f t="shared" si="21"/>
        <v>0</v>
      </c>
      <c r="AG55" s="14">
        <f t="shared" si="21"/>
        <v>0</v>
      </c>
      <c r="AH55" s="14">
        <f t="shared" si="21"/>
        <v>0</v>
      </c>
      <c r="AI55" s="14">
        <f t="shared" si="21"/>
        <v>0</v>
      </c>
      <c r="AJ55" s="14">
        <f t="shared" si="21"/>
        <v>0</v>
      </c>
      <c r="AK55" s="14">
        <f t="shared" si="21"/>
        <v>0</v>
      </c>
      <c r="AL55" s="2"/>
    </row>
    <row r="56" spans="1:38" ht="45" customHeight="1" outlineLevel="2">
      <c r="A56" s="17" t="s">
        <v>217</v>
      </c>
      <c r="B56" s="12">
        <v>5400400001</v>
      </c>
      <c r="C56" s="12"/>
      <c r="D56" s="12"/>
      <c r="E56" s="12"/>
      <c r="F56" s="12"/>
      <c r="G56" s="12"/>
      <c r="H56" s="12"/>
      <c r="I56" s="12"/>
      <c r="J56" s="12"/>
      <c r="K56" s="14">
        <f t="shared" si="17"/>
        <v>250000</v>
      </c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>
        <v>250000</v>
      </c>
      <c r="AC56" s="14"/>
      <c r="AD56" s="14"/>
      <c r="AE56" s="14"/>
      <c r="AF56" s="14"/>
      <c r="AG56" s="14"/>
      <c r="AH56" s="15"/>
      <c r="AI56" s="14"/>
      <c r="AJ56" s="15"/>
      <c r="AK56" s="14">
        <v>0</v>
      </c>
      <c r="AL56" s="2"/>
    </row>
    <row r="57" spans="1:38" ht="22.15" customHeight="1">
      <c r="A57" s="17" t="s">
        <v>198</v>
      </c>
      <c r="B57" s="12" t="s">
        <v>16</v>
      </c>
      <c r="C57" s="12" t="s">
        <v>2</v>
      </c>
      <c r="D57" s="12" t="s">
        <v>2</v>
      </c>
      <c r="E57" s="12"/>
      <c r="F57" s="12"/>
      <c r="G57" s="12"/>
      <c r="H57" s="12"/>
      <c r="I57" s="12"/>
      <c r="J57" s="12"/>
      <c r="K57" s="14">
        <f t="shared" si="17"/>
        <v>37525940.219999999</v>
      </c>
      <c r="L57" s="14">
        <f t="shared" ref="L57:AA57" si="22">L58+L60+L66+L69+L76+L90+L94+L112</f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>AB58+AB60+AB64+AB66+AB69+AB72+AB76+AB90+AB94+AB97+AB106+AB108+AB110+AB112</f>
        <v>8137395</v>
      </c>
      <c r="AC57" s="14">
        <f t="shared" ref="AC57:AK57" si="23">AC58+AC60+AC64+AC66+AC69+AC72+AC76+AC90+AC94+AC97+AC106+AC108+AC110+AC112</f>
        <v>0</v>
      </c>
      <c r="AD57" s="14">
        <f t="shared" si="23"/>
        <v>0</v>
      </c>
      <c r="AE57" s="14">
        <f t="shared" si="23"/>
        <v>0</v>
      </c>
      <c r="AF57" s="14">
        <f t="shared" si="23"/>
        <v>0</v>
      </c>
      <c r="AG57" s="14">
        <f t="shared" si="23"/>
        <v>159491127</v>
      </c>
      <c r="AH57" s="14">
        <f t="shared" si="23"/>
        <v>0</v>
      </c>
      <c r="AI57" s="14">
        <f t="shared" si="23"/>
        <v>0</v>
      </c>
      <c r="AJ57" s="14">
        <f t="shared" si="23"/>
        <v>0</v>
      </c>
      <c r="AK57" s="14">
        <f t="shared" si="23"/>
        <v>29388545.219999999</v>
      </c>
      <c r="AL57" s="2"/>
    </row>
    <row r="58" spans="1:38" ht="20.45" customHeight="1">
      <c r="A58" s="17" t="s">
        <v>185</v>
      </c>
      <c r="B58" s="12">
        <v>5500100000</v>
      </c>
      <c r="C58" s="12"/>
      <c r="D58" s="12"/>
      <c r="E58" s="12"/>
      <c r="F58" s="12"/>
      <c r="G58" s="12"/>
      <c r="H58" s="12"/>
      <c r="I58" s="12"/>
      <c r="J58" s="12"/>
      <c r="K58" s="14">
        <f>K59</f>
        <v>200000</v>
      </c>
      <c r="L58" s="14">
        <f t="shared" ref="L58:AK58" si="24">L59</f>
        <v>0</v>
      </c>
      <c r="M58" s="14">
        <f t="shared" si="24"/>
        <v>0</v>
      </c>
      <c r="N58" s="14">
        <f t="shared" si="24"/>
        <v>0</v>
      </c>
      <c r="O58" s="14">
        <f t="shared" si="24"/>
        <v>0</v>
      </c>
      <c r="P58" s="14">
        <f t="shared" si="24"/>
        <v>0</v>
      </c>
      <c r="Q58" s="14">
        <f t="shared" si="24"/>
        <v>0</v>
      </c>
      <c r="R58" s="14">
        <f t="shared" si="24"/>
        <v>0</v>
      </c>
      <c r="S58" s="14">
        <f t="shared" si="24"/>
        <v>0</v>
      </c>
      <c r="T58" s="14">
        <f t="shared" si="24"/>
        <v>0</v>
      </c>
      <c r="U58" s="14">
        <f t="shared" si="24"/>
        <v>0</v>
      </c>
      <c r="V58" s="14">
        <f t="shared" si="24"/>
        <v>0</v>
      </c>
      <c r="W58" s="14">
        <f t="shared" si="24"/>
        <v>0</v>
      </c>
      <c r="X58" s="14">
        <f t="shared" si="24"/>
        <v>0</v>
      </c>
      <c r="Y58" s="14">
        <f t="shared" si="24"/>
        <v>0</v>
      </c>
      <c r="Z58" s="14">
        <f t="shared" si="24"/>
        <v>0</v>
      </c>
      <c r="AA58" s="14">
        <f t="shared" si="24"/>
        <v>0</v>
      </c>
      <c r="AB58" s="14">
        <f t="shared" si="24"/>
        <v>200000</v>
      </c>
      <c r="AC58" s="14">
        <f t="shared" si="24"/>
        <v>0</v>
      </c>
      <c r="AD58" s="14">
        <f t="shared" si="24"/>
        <v>0</v>
      </c>
      <c r="AE58" s="14">
        <f t="shared" si="24"/>
        <v>0</v>
      </c>
      <c r="AF58" s="14">
        <f t="shared" si="24"/>
        <v>0</v>
      </c>
      <c r="AG58" s="14">
        <f t="shared" si="24"/>
        <v>0</v>
      </c>
      <c r="AH58" s="14">
        <f t="shared" si="24"/>
        <v>0</v>
      </c>
      <c r="AI58" s="14">
        <f t="shared" si="24"/>
        <v>0</v>
      </c>
      <c r="AJ58" s="14">
        <f t="shared" si="24"/>
        <v>0</v>
      </c>
      <c r="AK58" s="14">
        <f t="shared" si="24"/>
        <v>0</v>
      </c>
      <c r="AL58" s="2"/>
    </row>
    <row r="59" spans="1:38" ht="27.75" customHeight="1">
      <c r="A59" s="17" t="s">
        <v>130</v>
      </c>
      <c r="B59" s="12">
        <v>5500100010</v>
      </c>
      <c r="C59" s="12"/>
      <c r="D59" s="12"/>
      <c r="E59" s="12"/>
      <c r="F59" s="12"/>
      <c r="G59" s="12"/>
      <c r="H59" s="12"/>
      <c r="I59" s="12"/>
      <c r="J59" s="12"/>
      <c r="K59" s="14">
        <f>AB59+AK59</f>
        <v>200000</v>
      </c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>
        <v>200000</v>
      </c>
      <c r="AC59" s="14"/>
      <c r="AD59" s="14"/>
      <c r="AE59" s="14"/>
      <c r="AF59" s="14"/>
      <c r="AG59" s="14"/>
      <c r="AH59" s="14"/>
      <c r="AI59" s="14"/>
      <c r="AJ59" s="14"/>
      <c r="AK59" s="14">
        <v>0</v>
      </c>
      <c r="AL59" s="2"/>
    </row>
    <row r="60" spans="1:38" ht="31.5" customHeight="1" outlineLevel="1">
      <c r="A60" s="17" t="s">
        <v>180</v>
      </c>
      <c r="B60" s="12" t="s">
        <v>17</v>
      </c>
      <c r="C60" s="12" t="s">
        <v>2</v>
      </c>
      <c r="D60" s="12" t="s">
        <v>2</v>
      </c>
      <c r="E60" s="12"/>
      <c r="F60" s="12"/>
      <c r="G60" s="12"/>
      <c r="H60" s="12"/>
      <c r="I60" s="12"/>
      <c r="J60" s="12"/>
      <c r="K60" s="14">
        <f>AB60+AK60</f>
        <v>12118555.220000001</v>
      </c>
      <c r="L60" s="14">
        <f t="shared" ref="L60:AA60" si="25">L62+L63</f>
        <v>0</v>
      </c>
      <c r="M60" s="14">
        <f t="shared" si="25"/>
        <v>0</v>
      </c>
      <c r="N60" s="14">
        <f t="shared" si="25"/>
        <v>0</v>
      </c>
      <c r="O60" s="14">
        <f t="shared" si="25"/>
        <v>0</v>
      </c>
      <c r="P60" s="14">
        <f t="shared" si="25"/>
        <v>0</v>
      </c>
      <c r="Q60" s="14">
        <f t="shared" si="25"/>
        <v>0</v>
      </c>
      <c r="R60" s="14">
        <f t="shared" si="25"/>
        <v>0</v>
      </c>
      <c r="S60" s="14">
        <f t="shared" si="25"/>
        <v>0</v>
      </c>
      <c r="T60" s="14">
        <f t="shared" si="25"/>
        <v>0</v>
      </c>
      <c r="U60" s="14">
        <f t="shared" si="25"/>
        <v>0</v>
      </c>
      <c r="V60" s="14">
        <f t="shared" si="25"/>
        <v>0</v>
      </c>
      <c r="W60" s="14">
        <f t="shared" si="25"/>
        <v>0</v>
      </c>
      <c r="X60" s="14">
        <f t="shared" si="25"/>
        <v>0</v>
      </c>
      <c r="Y60" s="14">
        <f t="shared" si="25"/>
        <v>0</v>
      </c>
      <c r="Z60" s="14">
        <f t="shared" si="25"/>
        <v>0</v>
      </c>
      <c r="AA60" s="14">
        <f t="shared" si="25"/>
        <v>0</v>
      </c>
      <c r="AB60" s="14">
        <f>AB61+AB62+AB63</f>
        <v>179993</v>
      </c>
      <c r="AC60" s="14">
        <f t="shared" ref="AC60:AK60" si="26">AC61+AC62+AC63</f>
        <v>0</v>
      </c>
      <c r="AD60" s="14">
        <f t="shared" si="26"/>
        <v>0</v>
      </c>
      <c r="AE60" s="14">
        <f t="shared" si="26"/>
        <v>0</v>
      </c>
      <c r="AF60" s="14">
        <f t="shared" si="26"/>
        <v>0</v>
      </c>
      <c r="AG60" s="14">
        <f t="shared" si="26"/>
        <v>150753769</v>
      </c>
      <c r="AH60" s="14">
        <f t="shared" si="26"/>
        <v>0</v>
      </c>
      <c r="AI60" s="14">
        <f t="shared" si="26"/>
        <v>0</v>
      </c>
      <c r="AJ60" s="14">
        <f t="shared" si="26"/>
        <v>0</v>
      </c>
      <c r="AK60" s="14">
        <f t="shared" si="26"/>
        <v>11938562.220000001</v>
      </c>
      <c r="AL60" s="2"/>
    </row>
    <row r="61" spans="1:38" ht="40.5" customHeight="1" outlineLevel="1">
      <c r="A61" s="17" t="s">
        <v>282</v>
      </c>
      <c r="B61" s="12">
        <v>5500200001</v>
      </c>
      <c r="C61" s="12"/>
      <c r="D61" s="12"/>
      <c r="E61" s="12"/>
      <c r="F61" s="12"/>
      <c r="G61" s="12"/>
      <c r="H61" s="12"/>
      <c r="I61" s="12"/>
      <c r="J61" s="12"/>
      <c r="K61" s="14">
        <f>AB61+AK61</f>
        <v>120000</v>
      </c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>
        <v>120000</v>
      </c>
      <c r="AC61" s="14"/>
      <c r="AD61" s="14"/>
      <c r="AE61" s="14"/>
      <c r="AF61" s="14"/>
      <c r="AG61" s="14"/>
      <c r="AH61" s="14"/>
      <c r="AI61" s="14"/>
      <c r="AJ61" s="14"/>
      <c r="AK61" s="14">
        <v>0</v>
      </c>
      <c r="AL61" s="2"/>
    </row>
    <row r="62" spans="1:38" ht="63" customHeight="1" outlineLevel="2">
      <c r="A62" s="17" t="s">
        <v>181</v>
      </c>
      <c r="B62" s="12" t="s">
        <v>18</v>
      </c>
      <c r="C62" s="12" t="s">
        <v>2</v>
      </c>
      <c r="D62" s="12" t="s">
        <v>2</v>
      </c>
      <c r="E62" s="12"/>
      <c r="F62" s="12"/>
      <c r="G62" s="12"/>
      <c r="H62" s="12"/>
      <c r="I62" s="12"/>
      <c r="J62" s="12"/>
      <c r="K62" s="14">
        <f>AK62+AB62</f>
        <v>11938562.220000001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150000000</v>
      </c>
      <c r="AH62" s="15">
        <v>0</v>
      </c>
      <c r="AI62" s="14">
        <v>0</v>
      </c>
      <c r="AJ62" s="15">
        <v>0</v>
      </c>
      <c r="AK62" s="14">
        <v>11938562.220000001</v>
      </c>
      <c r="AL62" s="2"/>
    </row>
    <row r="63" spans="1:38" ht="28.9" customHeight="1" outlineLevel="2">
      <c r="A63" s="17" t="s">
        <v>19</v>
      </c>
      <c r="B63" s="12" t="s">
        <v>20</v>
      </c>
      <c r="C63" s="12" t="s">
        <v>2</v>
      </c>
      <c r="D63" s="12" t="s">
        <v>2</v>
      </c>
      <c r="E63" s="12"/>
      <c r="F63" s="12"/>
      <c r="G63" s="12"/>
      <c r="H63" s="12"/>
      <c r="I63" s="12"/>
      <c r="J63" s="12"/>
      <c r="K63" s="14">
        <f>AB63+AK63</f>
        <v>59993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59993</v>
      </c>
      <c r="AC63" s="14">
        <v>0</v>
      </c>
      <c r="AD63" s="14">
        <v>0</v>
      </c>
      <c r="AE63" s="14">
        <v>0</v>
      </c>
      <c r="AF63" s="14">
        <v>0</v>
      </c>
      <c r="AG63" s="14">
        <v>753769</v>
      </c>
      <c r="AH63" s="15">
        <v>0</v>
      </c>
      <c r="AI63" s="14">
        <v>0</v>
      </c>
      <c r="AJ63" s="15">
        <v>0</v>
      </c>
      <c r="AK63" s="14">
        <v>0</v>
      </c>
      <c r="AL63" s="2"/>
    </row>
    <row r="64" spans="1:38" ht="28.9" customHeight="1" outlineLevel="2">
      <c r="A64" s="93" t="s">
        <v>280</v>
      </c>
      <c r="B64" s="94" t="s">
        <v>219</v>
      </c>
      <c r="C64" s="12"/>
      <c r="D64" s="12"/>
      <c r="E64" s="12"/>
      <c r="F64" s="12"/>
      <c r="G64" s="12"/>
      <c r="H64" s="12"/>
      <c r="I64" s="12"/>
      <c r="J64" s="12"/>
      <c r="K64" s="14">
        <f>K65</f>
        <v>300302</v>
      </c>
      <c r="L64" s="14">
        <f t="shared" ref="L64:AK64" si="27">L65</f>
        <v>0</v>
      </c>
      <c r="M64" s="14">
        <f t="shared" si="27"/>
        <v>0</v>
      </c>
      <c r="N64" s="14">
        <f t="shared" si="27"/>
        <v>0</v>
      </c>
      <c r="O64" s="14">
        <f t="shared" si="27"/>
        <v>0</v>
      </c>
      <c r="P64" s="14">
        <f t="shared" si="27"/>
        <v>0</v>
      </c>
      <c r="Q64" s="14">
        <f t="shared" si="27"/>
        <v>0</v>
      </c>
      <c r="R64" s="14">
        <f t="shared" si="27"/>
        <v>0</v>
      </c>
      <c r="S64" s="14">
        <f t="shared" si="27"/>
        <v>0</v>
      </c>
      <c r="T64" s="14">
        <f t="shared" si="27"/>
        <v>0</v>
      </c>
      <c r="U64" s="14">
        <f t="shared" si="27"/>
        <v>0</v>
      </c>
      <c r="V64" s="14">
        <f t="shared" si="27"/>
        <v>0</v>
      </c>
      <c r="W64" s="14">
        <f t="shared" si="27"/>
        <v>0</v>
      </c>
      <c r="X64" s="14">
        <f t="shared" si="27"/>
        <v>0</v>
      </c>
      <c r="Y64" s="14">
        <f t="shared" si="27"/>
        <v>0</v>
      </c>
      <c r="Z64" s="14">
        <f t="shared" si="27"/>
        <v>0</v>
      </c>
      <c r="AA64" s="14">
        <f t="shared" si="27"/>
        <v>0</v>
      </c>
      <c r="AB64" s="14">
        <f t="shared" si="27"/>
        <v>300302</v>
      </c>
      <c r="AC64" s="14">
        <f t="shared" si="27"/>
        <v>0</v>
      </c>
      <c r="AD64" s="14">
        <f t="shared" si="27"/>
        <v>0</v>
      </c>
      <c r="AE64" s="14">
        <f t="shared" si="27"/>
        <v>0</v>
      </c>
      <c r="AF64" s="14">
        <f t="shared" si="27"/>
        <v>0</v>
      </c>
      <c r="AG64" s="14">
        <f t="shared" si="27"/>
        <v>0</v>
      </c>
      <c r="AH64" s="14">
        <f t="shared" si="27"/>
        <v>0</v>
      </c>
      <c r="AI64" s="14">
        <f t="shared" si="27"/>
        <v>0</v>
      </c>
      <c r="AJ64" s="14">
        <f t="shared" si="27"/>
        <v>0</v>
      </c>
      <c r="AK64" s="14">
        <f t="shared" si="27"/>
        <v>0</v>
      </c>
      <c r="AL64" s="2"/>
    </row>
    <row r="65" spans="1:38" ht="21.75" customHeight="1" outlineLevel="2">
      <c r="A65" s="93" t="s">
        <v>281</v>
      </c>
      <c r="B65" s="94" t="s">
        <v>218</v>
      </c>
      <c r="C65" s="12"/>
      <c r="D65" s="12"/>
      <c r="E65" s="12"/>
      <c r="F65" s="12"/>
      <c r="G65" s="12"/>
      <c r="H65" s="12"/>
      <c r="I65" s="12"/>
      <c r="J65" s="12"/>
      <c r="K65" s="14">
        <f>AB65+AK65</f>
        <v>300302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>
        <v>300302</v>
      </c>
      <c r="AC65" s="14"/>
      <c r="AD65" s="14"/>
      <c r="AE65" s="14"/>
      <c r="AF65" s="14"/>
      <c r="AG65" s="14"/>
      <c r="AH65" s="15"/>
      <c r="AI65" s="14"/>
      <c r="AJ65" s="15"/>
      <c r="AK65" s="14">
        <v>0</v>
      </c>
      <c r="AL65" s="2"/>
    </row>
    <row r="66" spans="1:38" ht="36.6" customHeight="1" outlineLevel="1">
      <c r="A66" s="17" t="s">
        <v>21</v>
      </c>
      <c r="B66" s="12" t="s">
        <v>22</v>
      </c>
      <c r="C66" s="12" t="s">
        <v>2</v>
      </c>
      <c r="D66" s="12" t="s">
        <v>2</v>
      </c>
      <c r="E66" s="12"/>
      <c r="F66" s="12"/>
      <c r="G66" s="12"/>
      <c r="H66" s="12"/>
      <c r="I66" s="12"/>
      <c r="J66" s="12"/>
      <c r="K66" s="14">
        <f>K67+K68</f>
        <v>648883</v>
      </c>
      <c r="L66" s="14">
        <f t="shared" ref="L66:AK66" si="28">L67+L68</f>
        <v>0</v>
      </c>
      <c r="M66" s="14">
        <f t="shared" si="28"/>
        <v>0</v>
      </c>
      <c r="N66" s="14">
        <f t="shared" si="28"/>
        <v>0</v>
      </c>
      <c r="O66" s="14">
        <f t="shared" si="28"/>
        <v>0</v>
      </c>
      <c r="P66" s="14">
        <f t="shared" si="28"/>
        <v>0</v>
      </c>
      <c r="Q66" s="14">
        <f t="shared" si="28"/>
        <v>0</v>
      </c>
      <c r="R66" s="14">
        <f t="shared" si="28"/>
        <v>0</v>
      </c>
      <c r="S66" s="14">
        <f t="shared" si="28"/>
        <v>0</v>
      </c>
      <c r="T66" s="14">
        <f t="shared" si="28"/>
        <v>0</v>
      </c>
      <c r="U66" s="14">
        <f t="shared" si="28"/>
        <v>0</v>
      </c>
      <c r="V66" s="14">
        <f t="shared" si="28"/>
        <v>0</v>
      </c>
      <c r="W66" s="14">
        <f t="shared" si="28"/>
        <v>0</v>
      </c>
      <c r="X66" s="14">
        <f t="shared" si="28"/>
        <v>0</v>
      </c>
      <c r="Y66" s="14">
        <f t="shared" si="28"/>
        <v>0</v>
      </c>
      <c r="Z66" s="14">
        <f t="shared" si="28"/>
        <v>0</v>
      </c>
      <c r="AA66" s="14">
        <f t="shared" si="28"/>
        <v>0</v>
      </c>
      <c r="AB66" s="14">
        <f t="shared" si="28"/>
        <v>6489</v>
      </c>
      <c r="AC66" s="14">
        <f t="shared" si="28"/>
        <v>0</v>
      </c>
      <c r="AD66" s="14">
        <f t="shared" si="28"/>
        <v>0</v>
      </c>
      <c r="AE66" s="14">
        <f t="shared" si="28"/>
        <v>0</v>
      </c>
      <c r="AF66" s="14">
        <f t="shared" si="28"/>
        <v>0</v>
      </c>
      <c r="AG66" s="14">
        <f t="shared" si="28"/>
        <v>648883</v>
      </c>
      <c r="AH66" s="14">
        <f t="shared" si="28"/>
        <v>0</v>
      </c>
      <c r="AI66" s="14">
        <f t="shared" si="28"/>
        <v>0</v>
      </c>
      <c r="AJ66" s="14">
        <f t="shared" si="28"/>
        <v>0</v>
      </c>
      <c r="AK66" s="14">
        <f t="shared" si="28"/>
        <v>642394</v>
      </c>
      <c r="AL66" s="2"/>
    </row>
    <row r="67" spans="1:38" ht="27.75" customHeight="1" outlineLevel="2">
      <c r="A67" s="17" t="s">
        <v>23</v>
      </c>
      <c r="B67" s="12" t="s">
        <v>24</v>
      </c>
      <c r="C67" s="12" t="s">
        <v>2</v>
      </c>
      <c r="D67" s="12" t="s">
        <v>2</v>
      </c>
      <c r="E67" s="12"/>
      <c r="F67" s="12"/>
      <c r="G67" s="12"/>
      <c r="H67" s="12"/>
      <c r="I67" s="12"/>
      <c r="J67" s="12"/>
      <c r="K67" s="14">
        <f t="shared" ref="K67:K79" si="29">AB67+AK67</f>
        <v>642394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642394</v>
      </c>
      <c r="AH67" s="15">
        <v>0</v>
      </c>
      <c r="AI67" s="14">
        <v>0</v>
      </c>
      <c r="AJ67" s="15">
        <v>0</v>
      </c>
      <c r="AK67" s="14">
        <v>642394</v>
      </c>
      <c r="AL67" s="2"/>
    </row>
    <row r="68" spans="1:38" ht="30" outlineLevel="2">
      <c r="A68" s="17" t="s">
        <v>25</v>
      </c>
      <c r="B68" s="12" t="s">
        <v>26</v>
      </c>
      <c r="C68" s="12" t="s">
        <v>2</v>
      </c>
      <c r="D68" s="12" t="s">
        <v>2</v>
      </c>
      <c r="E68" s="12"/>
      <c r="F68" s="12"/>
      <c r="G68" s="12"/>
      <c r="H68" s="12"/>
      <c r="I68" s="12"/>
      <c r="J68" s="12"/>
      <c r="K68" s="14">
        <f t="shared" si="29"/>
        <v>6489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6489</v>
      </c>
      <c r="AC68" s="14">
        <v>0</v>
      </c>
      <c r="AD68" s="14">
        <v>0</v>
      </c>
      <c r="AE68" s="14">
        <v>0</v>
      </c>
      <c r="AF68" s="14">
        <v>0</v>
      </c>
      <c r="AG68" s="14">
        <v>6489</v>
      </c>
      <c r="AH68" s="15">
        <v>0</v>
      </c>
      <c r="AI68" s="14">
        <v>0</v>
      </c>
      <c r="AJ68" s="15">
        <v>0</v>
      </c>
      <c r="AK68" s="14">
        <v>0</v>
      </c>
      <c r="AL68" s="2"/>
    </row>
    <row r="69" spans="1:38" ht="30.75" customHeight="1" outlineLevel="2">
      <c r="A69" s="17" t="s">
        <v>118</v>
      </c>
      <c r="B69" s="12">
        <v>5500600000</v>
      </c>
      <c r="C69" s="12"/>
      <c r="D69" s="12"/>
      <c r="E69" s="12"/>
      <c r="F69" s="12"/>
      <c r="G69" s="12"/>
      <c r="H69" s="12"/>
      <c r="I69" s="12"/>
      <c r="J69" s="12"/>
      <c r="K69" s="14">
        <f t="shared" si="29"/>
        <v>750896</v>
      </c>
      <c r="L69" s="14">
        <f t="shared" ref="L69:AK69" si="30">L70</f>
        <v>0</v>
      </c>
      <c r="M69" s="14">
        <f t="shared" si="30"/>
        <v>0</v>
      </c>
      <c r="N69" s="14">
        <f t="shared" si="30"/>
        <v>0</v>
      </c>
      <c r="O69" s="14">
        <f t="shared" si="30"/>
        <v>0</v>
      </c>
      <c r="P69" s="14">
        <f t="shared" si="30"/>
        <v>0</v>
      </c>
      <c r="Q69" s="14">
        <f t="shared" si="30"/>
        <v>0</v>
      </c>
      <c r="R69" s="14">
        <f t="shared" si="30"/>
        <v>0</v>
      </c>
      <c r="S69" s="14">
        <f t="shared" si="30"/>
        <v>0</v>
      </c>
      <c r="T69" s="14">
        <f t="shared" si="30"/>
        <v>0</v>
      </c>
      <c r="U69" s="14">
        <f t="shared" si="30"/>
        <v>0</v>
      </c>
      <c r="V69" s="14">
        <f t="shared" si="30"/>
        <v>0</v>
      </c>
      <c r="W69" s="14">
        <f t="shared" si="30"/>
        <v>0</v>
      </c>
      <c r="X69" s="14">
        <f t="shared" si="30"/>
        <v>0</v>
      </c>
      <c r="Y69" s="14">
        <f t="shared" si="30"/>
        <v>0</v>
      </c>
      <c r="Z69" s="14">
        <f t="shared" si="30"/>
        <v>0</v>
      </c>
      <c r="AA69" s="14">
        <f t="shared" si="30"/>
        <v>0</v>
      </c>
      <c r="AB69" s="14">
        <f>AB70+AB71</f>
        <v>750896</v>
      </c>
      <c r="AC69" s="14">
        <f t="shared" si="30"/>
        <v>0</v>
      </c>
      <c r="AD69" s="14">
        <f t="shared" si="30"/>
        <v>0</v>
      </c>
      <c r="AE69" s="14">
        <f t="shared" si="30"/>
        <v>0</v>
      </c>
      <c r="AF69" s="14">
        <f t="shared" si="30"/>
        <v>0</v>
      </c>
      <c r="AG69" s="14">
        <f t="shared" si="30"/>
        <v>0</v>
      </c>
      <c r="AH69" s="14">
        <f t="shared" si="30"/>
        <v>0</v>
      </c>
      <c r="AI69" s="14">
        <f t="shared" si="30"/>
        <v>0</v>
      </c>
      <c r="AJ69" s="14">
        <f t="shared" si="30"/>
        <v>0</v>
      </c>
      <c r="AK69" s="14">
        <f t="shared" si="30"/>
        <v>0</v>
      </c>
      <c r="AL69" s="2"/>
    </row>
    <row r="70" spans="1:38" outlineLevel="2">
      <c r="A70" s="18" t="s">
        <v>119</v>
      </c>
      <c r="B70" s="12">
        <v>5500600009</v>
      </c>
      <c r="C70" s="12"/>
      <c r="D70" s="12"/>
      <c r="E70" s="12"/>
      <c r="F70" s="12"/>
      <c r="G70" s="12"/>
      <c r="H70" s="12"/>
      <c r="I70" s="12"/>
      <c r="J70" s="12"/>
      <c r="K70" s="14">
        <f t="shared" si="29"/>
        <v>592000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>
        <v>592000</v>
      </c>
      <c r="AC70" s="14"/>
      <c r="AD70" s="14"/>
      <c r="AE70" s="14"/>
      <c r="AF70" s="14"/>
      <c r="AG70" s="14"/>
      <c r="AH70" s="15"/>
      <c r="AI70" s="14"/>
      <c r="AJ70" s="15"/>
      <c r="AK70" s="14">
        <v>0</v>
      </c>
      <c r="AL70" s="2"/>
    </row>
    <row r="71" spans="1:38" ht="18.75" customHeight="1" outlineLevel="2">
      <c r="A71" s="18" t="s">
        <v>220</v>
      </c>
      <c r="B71" s="12">
        <v>5500600010</v>
      </c>
      <c r="C71" s="12"/>
      <c r="D71" s="12"/>
      <c r="E71" s="12"/>
      <c r="F71" s="12"/>
      <c r="G71" s="12"/>
      <c r="H71" s="12"/>
      <c r="I71" s="12"/>
      <c r="J71" s="12"/>
      <c r="K71" s="14">
        <f t="shared" si="29"/>
        <v>158896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>
        <v>158896</v>
      </c>
      <c r="AC71" s="14"/>
      <c r="AD71" s="14"/>
      <c r="AE71" s="14"/>
      <c r="AF71" s="14"/>
      <c r="AG71" s="14"/>
      <c r="AH71" s="15"/>
      <c r="AI71" s="14"/>
      <c r="AJ71" s="15"/>
      <c r="AK71" s="14">
        <v>0</v>
      </c>
      <c r="AL71" s="2"/>
    </row>
    <row r="72" spans="1:38" ht="27.75" customHeight="1" outlineLevel="2">
      <c r="A72" s="18" t="s">
        <v>221</v>
      </c>
      <c r="B72" s="12">
        <v>5500700000</v>
      </c>
      <c r="C72" s="12"/>
      <c r="D72" s="12"/>
      <c r="E72" s="12"/>
      <c r="F72" s="12"/>
      <c r="G72" s="12"/>
      <c r="H72" s="12"/>
      <c r="I72" s="12"/>
      <c r="J72" s="12"/>
      <c r="K72" s="14">
        <f t="shared" si="29"/>
        <v>495503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>
        <f>SUM(AB73:AB75)</f>
        <v>495503</v>
      </c>
      <c r="AC72" s="14"/>
      <c r="AD72" s="14"/>
      <c r="AE72" s="14"/>
      <c r="AF72" s="14"/>
      <c r="AG72" s="14"/>
      <c r="AH72" s="15"/>
      <c r="AI72" s="14"/>
      <c r="AJ72" s="15"/>
      <c r="AK72" s="14"/>
      <c r="AL72" s="2"/>
    </row>
    <row r="73" spans="1:38" ht="30" customHeight="1" outlineLevel="2">
      <c r="A73" s="18" t="s">
        <v>222</v>
      </c>
      <c r="B73" s="12">
        <v>5500700005</v>
      </c>
      <c r="C73" s="12"/>
      <c r="D73" s="12"/>
      <c r="E73" s="12"/>
      <c r="F73" s="12"/>
      <c r="G73" s="12"/>
      <c r="H73" s="12"/>
      <c r="I73" s="12"/>
      <c r="J73" s="12"/>
      <c r="K73" s="14">
        <f t="shared" si="29"/>
        <v>77136</v>
      </c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>
        <v>77136</v>
      </c>
      <c r="AC73" s="14"/>
      <c r="AD73" s="14"/>
      <c r="AE73" s="14"/>
      <c r="AF73" s="14"/>
      <c r="AG73" s="14"/>
      <c r="AH73" s="15"/>
      <c r="AI73" s="14"/>
      <c r="AJ73" s="15"/>
      <c r="AK73" s="14">
        <v>0</v>
      </c>
      <c r="AL73" s="2"/>
    </row>
    <row r="74" spans="1:38" ht="18.75" customHeight="1" outlineLevel="2">
      <c r="A74" s="18" t="s">
        <v>223</v>
      </c>
      <c r="B74" s="12">
        <v>5500700006</v>
      </c>
      <c r="C74" s="12"/>
      <c r="D74" s="12"/>
      <c r="E74" s="12"/>
      <c r="F74" s="12"/>
      <c r="G74" s="12"/>
      <c r="H74" s="12"/>
      <c r="I74" s="12"/>
      <c r="J74" s="12"/>
      <c r="K74" s="14">
        <f t="shared" si="29"/>
        <v>133969</v>
      </c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>
        <v>133969</v>
      </c>
      <c r="AC74" s="14"/>
      <c r="AD74" s="14"/>
      <c r="AE74" s="14"/>
      <c r="AF74" s="14"/>
      <c r="AG74" s="14"/>
      <c r="AH74" s="15"/>
      <c r="AI74" s="14"/>
      <c r="AJ74" s="15"/>
      <c r="AK74" s="14">
        <v>0</v>
      </c>
      <c r="AL74" s="2"/>
    </row>
    <row r="75" spans="1:38" ht="32.25" customHeight="1" outlineLevel="2">
      <c r="A75" s="18" t="s">
        <v>224</v>
      </c>
      <c r="B75" s="12">
        <v>5500700007</v>
      </c>
      <c r="C75" s="12"/>
      <c r="D75" s="12"/>
      <c r="E75" s="12"/>
      <c r="F75" s="12"/>
      <c r="G75" s="12"/>
      <c r="H75" s="12"/>
      <c r="I75" s="12"/>
      <c r="J75" s="12"/>
      <c r="K75" s="14">
        <f t="shared" si="29"/>
        <v>284398</v>
      </c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>
        <v>284398</v>
      </c>
      <c r="AC75" s="14"/>
      <c r="AD75" s="14"/>
      <c r="AE75" s="14"/>
      <c r="AF75" s="14"/>
      <c r="AG75" s="14"/>
      <c r="AH75" s="15"/>
      <c r="AI75" s="14"/>
      <c r="AJ75" s="15"/>
      <c r="AK75" s="14">
        <v>0</v>
      </c>
      <c r="AL75" s="2"/>
    </row>
    <row r="76" spans="1:38" ht="30" outlineLevel="1">
      <c r="A76" s="17" t="s">
        <v>27</v>
      </c>
      <c r="B76" s="12" t="s">
        <v>28</v>
      </c>
      <c r="C76" s="12" t="s">
        <v>2</v>
      </c>
      <c r="D76" s="12" t="s">
        <v>2</v>
      </c>
      <c r="E76" s="12"/>
      <c r="F76" s="12"/>
      <c r="G76" s="12"/>
      <c r="H76" s="12"/>
      <c r="I76" s="12"/>
      <c r="J76" s="12"/>
      <c r="K76" s="14">
        <f t="shared" si="29"/>
        <v>2802407</v>
      </c>
      <c r="L76" s="14">
        <f t="shared" ref="L76:AK76" si="31">SUM(L77:L89)</f>
        <v>0</v>
      </c>
      <c r="M76" s="14">
        <f t="shared" si="31"/>
        <v>0</v>
      </c>
      <c r="N76" s="14">
        <f t="shared" si="31"/>
        <v>0</v>
      </c>
      <c r="O76" s="14">
        <f t="shared" si="31"/>
        <v>0</v>
      </c>
      <c r="P76" s="14">
        <f t="shared" si="31"/>
        <v>0</v>
      </c>
      <c r="Q76" s="14">
        <f t="shared" si="31"/>
        <v>0</v>
      </c>
      <c r="R76" s="14">
        <f t="shared" si="31"/>
        <v>0</v>
      </c>
      <c r="S76" s="14">
        <f t="shared" si="31"/>
        <v>0</v>
      </c>
      <c r="T76" s="14">
        <f t="shared" si="31"/>
        <v>0</v>
      </c>
      <c r="U76" s="14">
        <f t="shared" si="31"/>
        <v>0</v>
      </c>
      <c r="V76" s="14">
        <f t="shared" si="31"/>
        <v>0</v>
      </c>
      <c r="W76" s="14">
        <f t="shared" si="31"/>
        <v>0</v>
      </c>
      <c r="X76" s="14">
        <f t="shared" si="31"/>
        <v>0</v>
      </c>
      <c r="Y76" s="14">
        <f t="shared" si="31"/>
        <v>0</v>
      </c>
      <c r="Z76" s="14">
        <f t="shared" si="31"/>
        <v>0</v>
      </c>
      <c r="AA76" s="14">
        <f t="shared" si="31"/>
        <v>0</v>
      </c>
      <c r="AB76" s="14">
        <f t="shared" si="31"/>
        <v>2802407</v>
      </c>
      <c r="AC76" s="14">
        <f t="shared" si="31"/>
        <v>0</v>
      </c>
      <c r="AD76" s="14">
        <f t="shared" si="31"/>
        <v>0</v>
      </c>
      <c r="AE76" s="14">
        <f t="shared" si="31"/>
        <v>0</v>
      </c>
      <c r="AF76" s="14">
        <f t="shared" si="31"/>
        <v>0</v>
      </c>
      <c r="AG76" s="14">
        <f t="shared" si="31"/>
        <v>0</v>
      </c>
      <c r="AH76" s="14">
        <f t="shared" si="31"/>
        <v>0</v>
      </c>
      <c r="AI76" s="14">
        <f t="shared" si="31"/>
        <v>0</v>
      </c>
      <c r="AJ76" s="14">
        <f t="shared" si="31"/>
        <v>0</v>
      </c>
      <c r="AK76" s="14">
        <f t="shared" si="31"/>
        <v>0</v>
      </c>
      <c r="AL76" s="2"/>
    </row>
    <row r="77" spans="1:38" ht="32.25" customHeight="1" outlineLevel="1">
      <c r="A77" s="18" t="s">
        <v>120</v>
      </c>
      <c r="B77" s="12">
        <v>5500800002</v>
      </c>
      <c r="C77" s="12"/>
      <c r="D77" s="12"/>
      <c r="E77" s="12"/>
      <c r="F77" s="12"/>
      <c r="G77" s="12"/>
      <c r="H77" s="12"/>
      <c r="I77" s="12"/>
      <c r="J77" s="12"/>
      <c r="K77" s="14">
        <f t="shared" si="29"/>
        <v>100000</v>
      </c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>
        <v>100000</v>
      </c>
      <c r="AC77" s="14"/>
      <c r="AD77" s="14"/>
      <c r="AE77" s="14"/>
      <c r="AF77" s="14"/>
      <c r="AG77" s="14"/>
      <c r="AH77" s="14"/>
      <c r="AI77" s="14"/>
      <c r="AJ77" s="14"/>
      <c r="AK77" s="14">
        <v>0</v>
      </c>
      <c r="AL77" s="2"/>
    </row>
    <row r="78" spans="1:38" ht="32.25" customHeight="1" outlineLevel="1">
      <c r="A78" s="18" t="s">
        <v>121</v>
      </c>
      <c r="B78" s="12">
        <v>5500800003</v>
      </c>
      <c r="C78" s="12"/>
      <c r="D78" s="12"/>
      <c r="E78" s="12"/>
      <c r="F78" s="12"/>
      <c r="G78" s="12"/>
      <c r="H78" s="12"/>
      <c r="I78" s="12"/>
      <c r="J78" s="12"/>
      <c r="K78" s="14">
        <f t="shared" si="29"/>
        <v>47000</v>
      </c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>
        <v>47000</v>
      </c>
      <c r="AC78" s="14"/>
      <c r="AD78" s="14"/>
      <c r="AE78" s="14"/>
      <c r="AF78" s="14"/>
      <c r="AG78" s="14"/>
      <c r="AH78" s="14"/>
      <c r="AI78" s="14"/>
      <c r="AJ78" s="14"/>
      <c r="AK78" s="14">
        <v>0</v>
      </c>
      <c r="AL78" s="2"/>
    </row>
    <row r="79" spans="1:38" ht="32.25" customHeight="1" outlineLevel="1">
      <c r="A79" s="18" t="s">
        <v>122</v>
      </c>
      <c r="B79" s="12">
        <v>5500800004</v>
      </c>
      <c r="C79" s="12"/>
      <c r="D79" s="12"/>
      <c r="E79" s="12"/>
      <c r="F79" s="12"/>
      <c r="G79" s="12"/>
      <c r="H79" s="12"/>
      <c r="I79" s="12"/>
      <c r="J79" s="12"/>
      <c r="K79" s="14">
        <f t="shared" si="29"/>
        <v>66764</v>
      </c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>
        <v>66764</v>
      </c>
      <c r="AC79" s="14"/>
      <c r="AD79" s="14"/>
      <c r="AE79" s="14"/>
      <c r="AF79" s="14"/>
      <c r="AG79" s="14"/>
      <c r="AH79" s="14"/>
      <c r="AI79" s="14"/>
      <c r="AJ79" s="14"/>
      <c r="AK79" s="14">
        <v>0</v>
      </c>
      <c r="AL79" s="2"/>
    </row>
    <row r="80" spans="1:38" ht="24" customHeight="1" outlineLevel="1">
      <c r="A80" s="18" t="s">
        <v>123</v>
      </c>
      <c r="B80" s="12">
        <v>5500800005</v>
      </c>
      <c r="C80" s="12"/>
      <c r="D80" s="12"/>
      <c r="E80" s="12"/>
      <c r="F80" s="12"/>
      <c r="G80" s="12"/>
      <c r="H80" s="12"/>
      <c r="I80" s="12"/>
      <c r="J80" s="12"/>
      <c r="K80" s="14">
        <f>AK80+AB80</f>
        <v>590566</v>
      </c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>
        <v>590566</v>
      </c>
      <c r="AC80" s="14"/>
      <c r="AD80" s="14"/>
      <c r="AE80" s="14"/>
      <c r="AF80" s="14"/>
      <c r="AG80" s="14"/>
      <c r="AH80" s="14"/>
      <c r="AI80" s="14"/>
      <c r="AJ80" s="14"/>
      <c r="AK80" s="14">
        <v>0</v>
      </c>
      <c r="AL80" s="2"/>
    </row>
    <row r="81" spans="1:38" ht="19.5" customHeight="1" outlineLevel="1">
      <c r="A81" s="18" t="s">
        <v>124</v>
      </c>
      <c r="B81" s="12">
        <v>5500800006</v>
      </c>
      <c r="C81" s="12"/>
      <c r="D81" s="12"/>
      <c r="E81" s="12"/>
      <c r="F81" s="12"/>
      <c r="G81" s="12"/>
      <c r="H81" s="12"/>
      <c r="I81" s="12"/>
      <c r="J81" s="12"/>
      <c r="K81" s="14">
        <f>AB81+AK81</f>
        <v>640537</v>
      </c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>
        <v>640537</v>
      </c>
      <c r="AC81" s="14"/>
      <c r="AD81" s="14"/>
      <c r="AE81" s="14"/>
      <c r="AF81" s="14"/>
      <c r="AG81" s="14"/>
      <c r="AH81" s="14"/>
      <c r="AI81" s="14"/>
      <c r="AJ81" s="14"/>
      <c r="AK81" s="14">
        <v>0</v>
      </c>
      <c r="AL81" s="2"/>
    </row>
    <row r="82" spans="1:38" ht="19.5" customHeight="1" outlineLevel="1">
      <c r="A82" s="18" t="s">
        <v>125</v>
      </c>
      <c r="B82" s="12">
        <v>5500800007</v>
      </c>
      <c r="C82" s="12"/>
      <c r="D82" s="12"/>
      <c r="E82" s="12"/>
      <c r="F82" s="12"/>
      <c r="G82" s="12"/>
      <c r="H82" s="12"/>
      <c r="I82" s="12"/>
      <c r="J82" s="12"/>
      <c r="K82" s="14">
        <f>AB82+AK82</f>
        <v>532303</v>
      </c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>
        <v>532303</v>
      </c>
      <c r="AC82" s="14"/>
      <c r="AD82" s="14"/>
      <c r="AE82" s="14"/>
      <c r="AF82" s="14"/>
      <c r="AG82" s="14"/>
      <c r="AH82" s="14"/>
      <c r="AI82" s="14"/>
      <c r="AJ82" s="14"/>
      <c r="AK82" s="14">
        <v>0</v>
      </c>
      <c r="AL82" s="2"/>
    </row>
    <row r="83" spans="1:38" ht="30.75" customHeight="1" outlineLevel="1">
      <c r="A83" s="18" t="s">
        <v>225</v>
      </c>
      <c r="B83" s="12">
        <v>5500800008</v>
      </c>
      <c r="C83" s="12"/>
      <c r="D83" s="12"/>
      <c r="E83" s="12"/>
      <c r="F83" s="12"/>
      <c r="G83" s="12"/>
      <c r="H83" s="12"/>
      <c r="I83" s="12"/>
      <c r="J83" s="12"/>
      <c r="K83" s="14">
        <f>AB83+AK83</f>
        <v>36000</v>
      </c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>
        <v>36000</v>
      </c>
      <c r="AC83" s="14"/>
      <c r="AD83" s="14"/>
      <c r="AE83" s="14"/>
      <c r="AF83" s="14"/>
      <c r="AG83" s="14"/>
      <c r="AH83" s="14"/>
      <c r="AI83" s="14"/>
      <c r="AJ83" s="14"/>
      <c r="AK83" s="14">
        <v>0</v>
      </c>
      <c r="AL83" s="2"/>
    </row>
    <row r="84" spans="1:38" ht="21" customHeight="1" outlineLevel="1">
      <c r="A84" s="18" t="s">
        <v>226</v>
      </c>
      <c r="B84" s="12">
        <v>5500800009</v>
      </c>
      <c r="C84" s="12"/>
      <c r="D84" s="12"/>
      <c r="E84" s="12"/>
      <c r="F84" s="12"/>
      <c r="G84" s="12"/>
      <c r="H84" s="12"/>
      <c r="I84" s="12"/>
      <c r="J84" s="12"/>
      <c r="K84" s="14">
        <f>AB84+AK84</f>
        <v>50138</v>
      </c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>
        <v>50138</v>
      </c>
      <c r="AC84" s="14"/>
      <c r="AD84" s="14"/>
      <c r="AE84" s="14"/>
      <c r="AF84" s="14"/>
      <c r="AG84" s="14"/>
      <c r="AH84" s="14"/>
      <c r="AI84" s="14"/>
      <c r="AJ84" s="14"/>
      <c r="AK84" s="14">
        <v>0</v>
      </c>
      <c r="AL84" s="2"/>
    </row>
    <row r="85" spans="1:38" ht="30.75" customHeight="1" outlineLevel="1">
      <c r="A85" s="18" t="s">
        <v>227</v>
      </c>
      <c r="B85" s="12">
        <v>5500800010</v>
      </c>
      <c r="C85" s="12"/>
      <c r="D85" s="12"/>
      <c r="E85" s="12"/>
      <c r="F85" s="12"/>
      <c r="G85" s="12"/>
      <c r="H85" s="12"/>
      <c r="I85" s="12"/>
      <c r="J85" s="12"/>
      <c r="K85" s="14">
        <f>AB85+AK85</f>
        <v>15000</v>
      </c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>
        <v>15000</v>
      </c>
      <c r="AC85" s="14"/>
      <c r="AD85" s="14"/>
      <c r="AE85" s="14"/>
      <c r="AF85" s="14"/>
      <c r="AG85" s="14"/>
      <c r="AH85" s="14"/>
      <c r="AI85" s="14"/>
      <c r="AJ85" s="14"/>
      <c r="AK85" s="14">
        <v>0</v>
      </c>
      <c r="AL85" s="2"/>
    </row>
    <row r="86" spans="1:38" ht="42.75" customHeight="1" outlineLevel="1">
      <c r="A86" s="18" t="s">
        <v>228</v>
      </c>
      <c r="B86" s="12">
        <v>5500800011</v>
      </c>
      <c r="C86" s="12"/>
      <c r="D86" s="12"/>
      <c r="E86" s="12"/>
      <c r="F86" s="12"/>
      <c r="G86" s="12"/>
      <c r="H86" s="12"/>
      <c r="I86" s="12"/>
      <c r="J86" s="12"/>
      <c r="K86" s="14">
        <f t="shared" ref="K86:K89" si="32">AB86+AK86</f>
        <v>121390</v>
      </c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>
        <v>121390</v>
      </c>
      <c r="AC86" s="14"/>
      <c r="AD86" s="14"/>
      <c r="AE86" s="14"/>
      <c r="AF86" s="14"/>
      <c r="AG86" s="14"/>
      <c r="AH86" s="14"/>
      <c r="AI86" s="14"/>
      <c r="AJ86" s="14"/>
      <c r="AK86" s="14">
        <v>0</v>
      </c>
      <c r="AL86" s="2"/>
    </row>
    <row r="87" spans="1:38" ht="21" customHeight="1" outlineLevel="1">
      <c r="A87" s="18" t="s">
        <v>229</v>
      </c>
      <c r="B87" s="12">
        <v>5500800012</v>
      </c>
      <c r="C87" s="12"/>
      <c r="D87" s="12"/>
      <c r="E87" s="12"/>
      <c r="F87" s="12"/>
      <c r="G87" s="12"/>
      <c r="H87" s="12"/>
      <c r="I87" s="12"/>
      <c r="J87" s="12"/>
      <c r="K87" s="14">
        <f t="shared" si="32"/>
        <v>390463</v>
      </c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>
        <v>390463</v>
      </c>
      <c r="AC87" s="14"/>
      <c r="AD87" s="14"/>
      <c r="AE87" s="14"/>
      <c r="AF87" s="14"/>
      <c r="AG87" s="14"/>
      <c r="AH87" s="14"/>
      <c r="AI87" s="14"/>
      <c r="AJ87" s="14"/>
      <c r="AK87" s="14">
        <v>0</v>
      </c>
      <c r="AL87" s="2"/>
    </row>
    <row r="88" spans="1:38" ht="18.75" customHeight="1" outlineLevel="1">
      <c r="A88" s="18" t="s">
        <v>230</v>
      </c>
      <c r="B88" s="12">
        <v>5500800013</v>
      </c>
      <c r="C88" s="12"/>
      <c r="D88" s="12"/>
      <c r="E88" s="12"/>
      <c r="F88" s="12"/>
      <c r="G88" s="12"/>
      <c r="H88" s="12"/>
      <c r="I88" s="12"/>
      <c r="J88" s="12"/>
      <c r="K88" s="14">
        <f t="shared" si="32"/>
        <v>96000</v>
      </c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>
        <v>96000</v>
      </c>
      <c r="AC88" s="14"/>
      <c r="AD88" s="14"/>
      <c r="AE88" s="14"/>
      <c r="AF88" s="14"/>
      <c r="AG88" s="14"/>
      <c r="AH88" s="14"/>
      <c r="AI88" s="14"/>
      <c r="AJ88" s="14"/>
      <c r="AK88" s="14">
        <v>0</v>
      </c>
      <c r="AL88" s="2"/>
    </row>
    <row r="89" spans="1:38" ht="21" customHeight="1" outlineLevel="1">
      <c r="A89" s="18" t="s">
        <v>231</v>
      </c>
      <c r="B89" s="12">
        <v>5500800014</v>
      </c>
      <c r="C89" s="12"/>
      <c r="D89" s="12"/>
      <c r="E89" s="12"/>
      <c r="F89" s="12"/>
      <c r="G89" s="12"/>
      <c r="H89" s="12"/>
      <c r="I89" s="12"/>
      <c r="J89" s="12"/>
      <c r="K89" s="14">
        <f t="shared" si="32"/>
        <v>116246</v>
      </c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>
        <v>116246</v>
      </c>
      <c r="AC89" s="14"/>
      <c r="AD89" s="14"/>
      <c r="AE89" s="14"/>
      <c r="AF89" s="14"/>
      <c r="AG89" s="14"/>
      <c r="AH89" s="14"/>
      <c r="AI89" s="14"/>
      <c r="AJ89" s="14"/>
      <c r="AK89" s="14">
        <v>0</v>
      </c>
      <c r="AL89" s="2"/>
    </row>
    <row r="90" spans="1:38" ht="33" customHeight="1" outlineLevel="2">
      <c r="A90" s="17" t="s">
        <v>126</v>
      </c>
      <c r="B90" s="12">
        <v>5501100000</v>
      </c>
      <c r="C90" s="12"/>
      <c r="D90" s="12"/>
      <c r="E90" s="12"/>
      <c r="F90" s="12"/>
      <c r="G90" s="12"/>
      <c r="H90" s="12"/>
      <c r="I90" s="12"/>
      <c r="J90" s="12"/>
      <c r="K90" s="14">
        <f>SUM(K91:K93)</f>
        <v>600000</v>
      </c>
      <c r="L90" s="14">
        <f t="shared" ref="L90:AK90" si="33">SUM(L91:L93)</f>
        <v>0</v>
      </c>
      <c r="M90" s="14">
        <f t="shared" si="33"/>
        <v>0</v>
      </c>
      <c r="N90" s="14">
        <f t="shared" si="33"/>
        <v>0</v>
      </c>
      <c r="O90" s="14">
        <f t="shared" si="33"/>
        <v>0</v>
      </c>
      <c r="P90" s="14">
        <f t="shared" si="33"/>
        <v>0</v>
      </c>
      <c r="Q90" s="14">
        <f t="shared" si="33"/>
        <v>0</v>
      </c>
      <c r="R90" s="14">
        <f t="shared" si="33"/>
        <v>0</v>
      </c>
      <c r="S90" s="14">
        <f t="shared" si="33"/>
        <v>0</v>
      </c>
      <c r="T90" s="14">
        <f t="shared" si="33"/>
        <v>0</v>
      </c>
      <c r="U90" s="14">
        <f t="shared" si="33"/>
        <v>0</v>
      </c>
      <c r="V90" s="14">
        <f t="shared" si="33"/>
        <v>0</v>
      </c>
      <c r="W90" s="14">
        <f t="shared" si="33"/>
        <v>0</v>
      </c>
      <c r="X90" s="14">
        <f t="shared" si="33"/>
        <v>0</v>
      </c>
      <c r="Y90" s="14">
        <f t="shared" si="33"/>
        <v>0</v>
      </c>
      <c r="Z90" s="14">
        <f t="shared" si="33"/>
        <v>0</v>
      </c>
      <c r="AA90" s="14">
        <f t="shared" si="33"/>
        <v>0</v>
      </c>
      <c r="AB90" s="14">
        <f t="shared" si="33"/>
        <v>600000</v>
      </c>
      <c r="AC90" s="14">
        <f t="shared" si="33"/>
        <v>0</v>
      </c>
      <c r="AD90" s="14">
        <f t="shared" si="33"/>
        <v>0</v>
      </c>
      <c r="AE90" s="14">
        <f t="shared" si="33"/>
        <v>0</v>
      </c>
      <c r="AF90" s="14">
        <f t="shared" si="33"/>
        <v>0</v>
      </c>
      <c r="AG90" s="14">
        <f t="shared" si="33"/>
        <v>0</v>
      </c>
      <c r="AH90" s="14">
        <f t="shared" si="33"/>
        <v>0</v>
      </c>
      <c r="AI90" s="14">
        <f t="shared" si="33"/>
        <v>0</v>
      </c>
      <c r="AJ90" s="14">
        <f t="shared" si="33"/>
        <v>0</v>
      </c>
      <c r="AK90" s="14">
        <f t="shared" si="33"/>
        <v>0</v>
      </c>
      <c r="AL90" s="2"/>
    </row>
    <row r="91" spans="1:38" ht="27.75" customHeight="1" outlineLevel="2">
      <c r="A91" s="17" t="s">
        <v>127</v>
      </c>
      <c r="B91" s="12">
        <v>5501100004</v>
      </c>
      <c r="C91" s="12"/>
      <c r="D91" s="12"/>
      <c r="E91" s="12"/>
      <c r="F91" s="12"/>
      <c r="G91" s="12"/>
      <c r="H91" s="12"/>
      <c r="I91" s="12"/>
      <c r="J91" s="12"/>
      <c r="K91" s="14">
        <f>AB91+AK91</f>
        <v>72840</v>
      </c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>
        <v>72840</v>
      </c>
      <c r="AC91" s="14"/>
      <c r="AD91" s="14"/>
      <c r="AE91" s="14"/>
      <c r="AF91" s="14"/>
      <c r="AG91" s="14"/>
      <c r="AH91" s="15"/>
      <c r="AI91" s="14"/>
      <c r="AJ91" s="15"/>
      <c r="AK91" s="14">
        <v>0</v>
      </c>
      <c r="AL91" s="2"/>
    </row>
    <row r="92" spans="1:38" ht="30.75" customHeight="1" outlineLevel="2">
      <c r="A92" s="17" t="s">
        <v>128</v>
      </c>
      <c r="B92" s="12">
        <v>5501100005</v>
      </c>
      <c r="C92" s="12"/>
      <c r="D92" s="12"/>
      <c r="E92" s="12"/>
      <c r="F92" s="12"/>
      <c r="G92" s="12"/>
      <c r="H92" s="12"/>
      <c r="I92" s="12"/>
      <c r="J92" s="12"/>
      <c r="K92" s="14">
        <f>AB92+AK92</f>
        <v>263580</v>
      </c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>
        <v>263580</v>
      </c>
      <c r="AC92" s="14"/>
      <c r="AD92" s="14"/>
      <c r="AE92" s="14"/>
      <c r="AF92" s="14"/>
      <c r="AG92" s="14"/>
      <c r="AH92" s="15"/>
      <c r="AI92" s="14"/>
      <c r="AJ92" s="15"/>
      <c r="AK92" s="14">
        <v>0</v>
      </c>
      <c r="AL92" s="2"/>
    </row>
    <row r="93" spans="1:38" ht="29.25" customHeight="1" outlineLevel="2">
      <c r="A93" s="17" t="s">
        <v>129</v>
      </c>
      <c r="B93" s="12">
        <v>5501100006</v>
      </c>
      <c r="C93" s="12"/>
      <c r="D93" s="12"/>
      <c r="E93" s="12"/>
      <c r="F93" s="12"/>
      <c r="G93" s="12"/>
      <c r="H93" s="12"/>
      <c r="I93" s="12"/>
      <c r="J93" s="12"/>
      <c r="K93" s="14">
        <f>AB93+AK93</f>
        <v>263580</v>
      </c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>
        <v>263580</v>
      </c>
      <c r="AC93" s="14"/>
      <c r="AD93" s="14"/>
      <c r="AE93" s="14"/>
      <c r="AF93" s="14"/>
      <c r="AG93" s="14"/>
      <c r="AH93" s="15"/>
      <c r="AI93" s="14"/>
      <c r="AJ93" s="15"/>
      <c r="AK93" s="14">
        <v>0</v>
      </c>
      <c r="AL93" s="2"/>
    </row>
    <row r="94" spans="1:38" ht="27.75" customHeight="1" outlineLevel="1">
      <c r="A94" s="17" t="s">
        <v>29</v>
      </c>
      <c r="B94" s="12" t="s">
        <v>30</v>
      </c>
      <c r="C94" s="12" t="s">
        <v>2</v>
      </c>
      <c r="D94" s="12" t="s">
        <v>2</v>
      </c>
      <c r="E94" s="12"/>
      <c r="F94" s="12"/>
      <c r="G94" s="12"/>
      <c r="H94" s="12"/>
      <c r="I94" s="12"/>
      <c r="J94" s="12"/>
      <c r="K94" s="14">
        <f t="shared" ref="K94:AK94" si="34">SUM(K95:K96)</f>
        <v>4375465</v>
      </c>
      <c r="L94" s="14">
        <f t="shared" si="34"/>
        <v>0</v>
      </c>
      <c r="M94" s="14">
        <f t="shared" si="34"/>
        <v>0</v>
      </c>
      <c r="N94" s="14">
        <f t="shared" si="34"/>
        <v>0</v>
      </c>
      <c r="O94" s="14">
        <f t="shared" si="34"/>
        <v>0</v>
      </c>
      <c r="P94" s="14">
        <f t="shared" si="34"/>
        <v>0</v>
      </c>
      <c r="Q94" s="14">
        <f t="shared" si="34"/>
        <v>0</v>
      </c>
      <c r="R94" s="14">
        <f t="shared" si="34"/>
        <v>0</v>
      </c>
      <c r="S94" s="14">
        <f t="shared" si="34"/>
        <v>0</v>
      </c>
      <c r="T94" s="14">
        <f t="shared" si="34"/>
        <v>0</v>
      </c>
      <c r="U94" s="14">
        <f t="shared" si="34"/>
        <v>0</v>
      </c>
      <c r="V94" s="14">
        <f t="shared" si="34"/>
        <v>0</v>
      </c>
      <c r="W94" s="14">
        <f t="shared" si="34"/>
        <v>0</v>
      </c>
      <c r="X94" s="14">
        <f t="shared" si="34"/>
        <v>0</v>
      </c>
      <c r="Y94" s="14">
        <f t="shared" si="34"/>
        <v>0</v>
      </c>
      <c r="Z94" s="14">
        <f t="shared" si="34"/>
        <v>0</v>
      </c>
      <c r="AA94" s="14">
        <f t="shared" si="34"/>
        <v>0</v>
      </c>
      <c r="AB94" s="14">
        <f t="shared" si="34"/>
        <v>43755</v>
      </c>
      <c r="AC94" s="14">
        <f t="shared" si="34"/>
        <v>0</v>
      </c>
      <c r="AD94" s="14">
        <f t="shared" si="34"/>
        <v>0</v>
      </c>
      <c r="AE94" s="14">
        <f t="shared" si="34"/>
        <v>0</v>
      </c>
      <c r="AF94" s="14">
        <f t="shared" si="34"/>
        <v>0</v>
      </c>
      <c r="AG94" s="14">
        <f t="shared" si="34"/>
        <v>4375465</v>
      </c>
      <c r="AH94" s="14">
        <f t="shared" si="34"/>
        <v>0</v>
      </c>
      <c r="AI94" s="14">
        <f t="shared" si="34"/>
        <v>0</v>
      </c>
      <c r="AJ94" s="14">
        <f t="shared" si="34"/>
        <v>0</v>
      </c>
      <c r="AK94" s="14">
        <f t="shared" si="34"/>
        <v>4331710</v>
      </c>
      <c r="AL94" s="2"/>
    </row>
    <row r="95" spans="1:38" ht="42" customHeight="1" outlineLevel="2">
      <c r="A95" s="17" t="s">
        <v>31</v>
      </c>
      <c r="B95" s="12" t="s">
        <v>32</v>
      </c>
      <c r="C95" s="12" t="s">
        <v>2</v>
      </c>
      <c r="D95" s="12" t="s">
        <v>2</v>
      </c>
      <c r="E95" s="12"/>
      <c r="F95" s="12"/>
      <c r="G95" s="12"/>
      <c r="H95" s="12"/>
      <c r="I95" s="12"/>
      <c r="J95" s="12"/>
      <c r="K95" s="14">
        <v>4331710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0</v>
      </c>
      <c r="AF95" s="14">
        <v>0</v>
      </c>
      <c r="AG95" s="14">
        <v>4331710</v>
      </c>
      <c r="AH95" s="15">
        <v>0</v>
      </c>
      <c r="AI95" s="14">
        <v>0</v>
      </c>
      <c r="AJ95" s="15">
        <v>0</v>
      </c>
      <c r="AK95" s="14">
        <v>4331710</v>
      </c>
      <c r="AL95" s="2"/>
    </row>
    <row r="96" spans="1:38" ht="45" outlineLevel="2">
      <c r="A96" s="17" t="s">
        <v>33</v>
      </c>
      <c r="B96" s="12" t="s">
        <v>34</v>
      </c>
      <c r="C96" s="12" t="s">
        <v>2</v>
      </c>
      <c r="D96" s="12" t="s">
        <v>2</v>
      </c>
      <c r="E96" s="12"/>
      <c r="F96" s="12"/>
      <c r="G96" s="12"/>
      <c r="H96" s="12"/>
      <c r="I96" s="12"/>
      <c r="J96" s="12"/>
      <c r="K96" s="14">
        <v>43755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43755</v>
      </c>
      <c r="AC96" s="14">
        <v>0</v>
      </c>
      <c r="AD96" s="14">
        <v>0</v>
      </c>
      <c r="AE96" s="14">
        <v>0</v>
      </c>
      <c r="AF96" s="14">
        <v>0</v>
      </c>
      <c r="AG96" s="14">
        <v>43755</v>
      </c>
      <c r="AH96" s="15">
        <v>0</v>
      </c>
      <c r="AI96" s="14">
        <v>0</v>
      </c>
      <c r="AJ96" s="15">
        <v>0</v>
      </c>
      <c r="AK96" s="14">
        <v>0</v>
      </c>
      <c r="AL96" s="2"/>
    </row>
    <row r="97" spans="1:38" ht="45" outlineLevel="2">
      <c r="A97" s="17" t="s">
        <v>232</v>
      </c>
      <c r="B97" s="12">
        <v>5501900000</v>
      </c>
      <c r="C97" s="12"/>
      <c r="D97" s="12"/>
      <c r="E97" s="12"/>
      <c r="F97" s="12"/>
      <c r="G97" s="12"/>
      <c r="H97" s="12"/>
      <c r="I97" s="12"/>
      <c r="J97" s="12"/>
      <c r="K97" s="14">
        <f>AB97+AK97</f>
        <v>1695000</v>
      </c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>
        <f>SUM(AB98:AB105)</f>
        <v>1695000</v>
      </c>
      <c r="AC97" s="14">
        <f t="shared" ref="AC97:AK97" si="35">SUM(AC98:AC105)</f>
        <v>0</v>
      </c>
      <c r="AD97" s="14">
        <f t="shared" si="35"/>
        <v>0</v>
      </c>
      <c r="AE97" s="14">
        <f t="shared" si="35"/>
        <v>0</v>
      </c>
      <c r="AF97" s="14">
        <f t="shared" si="35"/>
        <v>0</v>
      </c>
      <c r="AG97" s="14">
        <f t="shared" si="35"/>
        <v>0</v>
      </c>
      <c r="AH97" s="14">
        <f t="shared" si="35"/>
        <v>0</v>
      </c>
      <c r="AI97" s="14">
        <f t="shared" si="35"/>
        <v>0</v>
      </c>
      <c r="AJ97" s="14">
        <f t="shared" si="35"/>
        <v>0</v>
      </c>
      <c r="AK97" s="14">
        <f t="shared" si="35"/>
        <v>0</v>
      </c>
      <c r="AL97" s="2"/>
    </row>
    <row r="98" spans="1:38" ht="30" outlineLevel="2">
      <c r="A98" s="17" t="s">
        <v>233</v>
      </c>
      <c r="B98" s="12">
        <v>5501900001</v>
      </c>
      <c r="C98" s="12"/>
      <c r="D98" s="12"/>
      <c r="E98" s="12"/>
      <c r="F98" s="12"/>
      <c r="G98" s="12"/>
      <c r="H98" s="12"/>
      <c r="I98" s="12"/>
      <c r="J98" s="12"/>
      <c r="K98" s="14">
        <f>AB98+AK98</f>
        <v>195000</v>
      </c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>
        <v>195000</v>
      </c>
      <c r="AC98" s="14"/>
      <c r="AD98" s="14"/>
      <c r="AE98" s="14"/>
      <c r="AF98" s="14"/>
      <c r="AG98" s="14"/>
      <c r="AH98" s="15"/>
      <c r="AI98" s="14"/>
      <c r="AJ98" s="15"/>
      <c r="AK98" s="14">
        <v>0</v>
      </c>
      <c r="AL98" s="2"/>
    </row>
    <row r="99" spans="1:38" ht="30" outlineLevel="2">
      <c r="A99" s="17" t="s">
        <v>234</v>
      </c>
      <c r="B99" s="12">
        <v>5501900002</v>
      </c>
      <c r="C99" s="12"/>
      <c r="D99" s="12"/>
      <c r="E99" s="12"/>
      <c r="F99" s="12"/>
      <c r="G99" s="12"/>
      <c r="H99" s="12"/>
      <c r="I99" s="12"/>
      <c r="J99" s="12"/>
      <c r="K99" s="14">
        <f t="shared" ref="K99:K105" si="36">AB99+AK99</f>
        <v>195000</v>
      </c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>
        <v>195000</v>
      </c>
      <c r="AC99" s="14"/>
      <c r="AD99" s="14"/>
      <c r="AE99" s="14"/>
      <c r="AF99" s="14"/>
      <c r="AG99" s="14"/>
      <c r="AH99" s="15"/>
      <c r="AI99" s="14"/>
      <c r="AJ99" s="15"/>
      <c r="AK99" s="14">
        <v>0</v>
      </c>
      <c r="AL99" s="2"/>
    </row>
    <row r="100" spans="1:38" ht="30" outlineLevel="2">
      <c r="A100" s="17" t="s">
        <v>235</v>
      </c>
      <c r="B100" s="12">
        <v>5501900003</v>
      </c>
      <c r="C100" s="12"/>
      <c r="D100" s="12"/>
      <c r="E100" s="12"/>
      <c r="F100" s="12"/>
      <c r="G100" s="12"/>
      <c r="H100" s="12"/>
      <c r="I100" s="12"/>
      <c r="J100" s="12"/>
      <c r="K100" s="14">
        <f t="shared" si="36"/>
        <v>195000</v>
      </c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>
        <v>195000</v>
      </c>
      <c r="AC100" s="14"/>
      <c r="AD100" s="14"/>
      <c r="AE100" s="14"/>
      <c r="AF100" s="14"/>
      <c r="AG100" s="14"/>
      <c r="AH100" s="15"/>
      <c r="AI100" s="14"/>
      <c r="AJ100" s="15"/>
      <c r="AK100" s="14">
        <v>0</v>
      </c>
      <c r="AL100" s="2"/>
    </row>
    <row r="101" spans="1:38" ht="30" outlineLevel="2">
      <c r="A101" s="17" t="s">
        <v>236</v>
      </c>
      <c r="B101" s="12">
        <v>5501900004</v>
      </c>
      <c r="C101" s="12"/>
      <c r="D101" s="12"/>
      <c r="E101" s="12"/>
      <c r="F101" s="12"/>
      <c r="G101" s="12"/>
      <c r="H101" s="12"/>
      <c r="I101" s="12"/>
      <c r="J101" s="12"/>
      <c r="K101" s="14">
        <f t="shared" si="36"/>
        <v>120000</v>
      </c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>
        <v>120000</v>
      </c>
      <c r="AC101" s="14"/>
      <c r="AD101" s="14"/>
      <c r="AE101" s="14"/>
      <c r="AF101" s="14"/>
      <c r="AG101" s="14"/>
      <c r="AH101" s="15"/>
      <c r="AI101" s="14"/>
      <c r="AJ101" s="15"/>
      <c r="AK101" s="14">
        <v>0</v>
      </c>
      <c r="AL101" s="2"/>
    </row>
    <row r="102" spans="1:38" ht="34.5" customHeight="1" outlineLevel="2">
      <c r="A102" s="17" t="s">
        <v>237</v>
      </c>
      <c r="B102" s="12">
        <v>5501900005</v>
      </c>
      <c r="C102" s="12"/>
      <c r="D102" s="12"/>
      <c r="E102" s="12"/>
      <c r="F102" s="12"/>
      <c r="G102" s="12"/>
      <c r="H102" s="12"/>
      <c r="I102" s="12"/>
      <c r="J102" s="12"/>
      <c r="K102" s="14">
        <f t="shared" si="36"/>
        <v>260000</v>
      </c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>
        <v>260000</v>
      </c>
      <c r="AC102" s="14"/>
      <c r="AD102" s="14"/>
      <c r="AE102" s="14"/>
      <c r="AF102" s="14"/>
      <c r="AG102" s="14"/>
      <c r="AH102" s="15"/>
      <c r="AI102" s="14"/>
      <c r="AJ102" s="15"/>
      <c r="AK102" s="14">
        <v>0</v>
      </c>
      <c r="AL102" s="2"/>
    </row>
    <row r="103" spans="1:38" ht="45" outlineLevel="2">
      <c r="A103" s="17" t="s">
        <v>238</v>
      </c>
      <c r="B103" s="12">
        <v>5501900006</v>
      </c>
      <c r="C103" s="12"/>
      <c r="D103" s="12"/>
      <c r="E103" s="12"/>
      <c r="F103" s="12"/>
      <c r="G103" s="12"/>
      <c r="H103" s="12"/>
      <c r="I103" s="12"/>
      <c r="J103" s="12"/>
      <c r="K103" s="14">
        <f t="shared" si="36"/>
        <v>290000</v>
      </c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>
        <v>290000</v>
      </c>
      <c r="AC103" s="14"/>
      <c r="AD103" s="14"/>
      <c r="AE103" s="14"/>
      <c r="AF103" s="14"/>
      <c r="AG103" s="14"/>
      <c r="AH103" s="15"/>
      <c r="AI103" s="14"/>
      <c r="AJ103" s="15"/>
      <c r="AK103" s="14">
        <v>0</v>
      </c>
      <c r="AL103" s="2"/>
    </row>
    <row r="104" spans="1:38" ht="45" outlineLevel="2">
      <c r="A104" s="17" t="s">
        <v>239</v>
      </c>
      <c r="B104" s="12">
        <v>5501900007</v>
      </c>
      <c r="C104" s="12"/>
      <c r="D104" s="12"/>
      <c r="E104" s="12"/>
      <c r="F104" s="12"/>
      <c r="G104" s="12"/>
      <c r="H104" s="12"/>
      <c r="I104" s="12"/>
      <c r="J104" s="12"/>
      <c r="K104" s="14">
        <f t="shared" si="36"/>
        <v>220000</v>
      </c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>
        <v>220000</v>
      </c>
      <c r="AC104" s="14"/>
      <c r="AD104" s="14"/>
      <c r="AE104" s="14"/>
      <c r="AF104" s="14"/>
      <c r="AG104" s="14"/>
      <c r="AH104" s="15"/>
      <c r="AI104" s="14"/>
      <c r="AJ104" s="15"/>
      <c r="AK104" s="14">
        <v>0</v>
      </c>
      <c r="AL104" s="2"/>
    </row>
    <row r="105" spans="1:38" ht="45" outlineLevel="2">
      <c r="A105" s="17" t="s">
        <v>240</v>
      </c>
      <c r="B105" s="12">
        <v>5501900008</v>
      </c>
      <c r="C105" s="12"/>
      <c r="D105" s="12"/>
      <c r="E105" s="12"/>
      <c r="F105" s="12"/>
      <c r="G105" s="12"/>
      <c r="H105" s="12"/>
      <c r="I105" s="12"/>
      <c r="J105" s="12"/>
      <c r="K105" s="14">
        <f t="shared" si="36"/>
        <v>220000</v>
      </c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>
        <v>220000</v>
      </c>
      <c r="AC105" s="14"/>
      <c r="AD105" s="14"/>
      <c r="AE105" s="14"/>
      <c r="AF105" s="14"/>
      <c r="AG105" s="14"/>
      <c r="AH105" s="15"/>
      <c r="AI105" s="14"/>
      <c r="AJ105" s="15"/>
      <c r="AK105" s="14">
        <v>0</v>
      </c>
      <c r="AL105" s="2"/>
    </row>
    <row r="106" spans="1:38" ht="45" outlineLevel="2">
      <c r="A106" s="17" t="s">
        <v>242</v>
      </c>
      <c r="B106" s="12">
        <v>5502000000</v>
      </c>
      <c r="C106" s="12"/>
      <c r="D106" s="12"/>
      <c r="E106" s="12"/>
      <c r="F106" s="12"/>
      <c r="G106" s="12"/>
      <c r="H106" s="12"/>
      <c r="I106" s="12"/>
      <c r="J106" s="12"/>
      <c r="K106" s="14">
        <f>SUM(AB106:AK106)</f>
        <v>8888889</v>
      </c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>
        <f>AB107</f>
        <v>88889</v>
      </c>
      <c r="AC106" s="14">
        <f t="shared" ref="AC106:AK106" si="37">AC107</f>
        <v>0</v>
      </c>
      <c r="AD106" s="14">
        <f t="shared" si="37"/>
        <v>0</v>
      </c>
      <c r="AE106" s="14">
        <f t="shared" si="37"/>
        <v>0</v>
      </c>
      <c r="AF106" s="14">
        <f t="shared" si="37"/>
        <v>0</v>
      </c>
      <c r="AG106" s="14">
        <f t="shared" si="37"/>
        <v>0</v>
      </c>
      <c r="AH106" s="14">
        <f t="shared" si="37"/>
        <v>0</v>
      </c>
      <c r="AI106" s="14">
        <f t="shared" si="37"/>
        <v>0</v>
      </c>
      <c r="AJ106" s="14">
        <f t="shared" si="37"/>
        <v>0</v>
      </c>
      <c r="AK106" s="14">
        <f t="shared" si="37"/>
        <v>8800000</v>
      </c>
      <c r="AL106" s="2"/>
    </row>
    <row r="107" spans="1:38" ht="60" outlineLevel="2">
      <c r="A107" s="17" t="s">
        <v>243</v>
      </c>
      <c r="B107" s="12" t="s">
        <v>241</v>
      </c>
      <c r="C107" s="12"/>
      <c r="D107" s="12"/>
      <c r="E107" s="12"/>
      <c r="F107" s="12"/>
      <c r="G107" s="12"/>
      <c r="H107" s="12"/>
      <c r="I107" s="12"/>
      <c r="J107" s="12"/>
      <c r="K107" s="14">
        <f>SUM(AB107:AK107)</f>
        <v>8888889</v>
      </c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>
        <v>88889</v>
      </c>
      <c r="AC107" s="14"/>
      <c r="AD107" s="14"/>
      <c r="AE107" s="14"/>
      <c r="AF107" s="14"/>
      <c r="AG107" s="14"/>
      <c r="AH107" s="15"/>
      <c r="AI107" s="14"/>
      <c r="AJ107" s="15"/>
      <c r="AK107" s="14">
        <v>8800000</v>
      </c>
      <c r="AL107" s="2"/>
    </row>
    <row r="108" spans="1:38" ht="30" outlineLevel="2">
      <c r="A108" s="17" t="s">
        <v>246</v>
      </c>
      <c r="B108" s="12">
        <v>5502100000</v>
      </c>
      <c r="C108" s="12"/>
      <c r="D108" s="12"/>
      <c r="E108" s="12"/>
      <c r="F108" s="12"/>
      <c r="G108" s="12"/>
      <c r="H108" s="12"/>
      <c r="I108" s="12"/>
      <c r="J108" s="12"/>
      <c r="K108" s="14">
        <f>AB108+AK108</f>
        <v>74119</v>
      </c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>
        <f>AB109</f>
        <v>74119</v>
      </c>
      <c r="AC108" s="14">
        <f t="shared" ref="AC108:AK108" si="38">AC109</f>
        <v>0</v>
      </c>
      <c r="AD108" s="14">
        <f t="shared" si="38"/>
        <v>0</v>
      </c>
      <c r="AE108" s="14">
        <f t="shared" si="38"/>
        <v>0</v>
      </c>
      <c r="AF108" s="14">
        <f t="shared" si="38"/>
        <v>0</v>
      </c>
      <c r="AG108" s="14">
        <f t="shared" si="38"/>
        <v>0</v>
      </c>
      <c r="AH108" s="14">
        <f t="shared" si="38"/>
        <v>0</v>
      </c>
      <c r="AI108" s="14">
        <f t="shared" si="38"/>
        <v>0</v>
      </c>
      <c r="AJ108" s="14">
        <f t="shared" si="38"/>
        <v>0</v>
      </c>
      <c r="AK108" s="14">
        <f t="shared" si="38"/>
        <v>0</v>
      </c>
      <c r="AL108" s="2"/>
    </row>
    <row r="109" spans="1:38" ht="30" outlineLevel="2">
      <c r="A109" s="17" t="s">
        <v>245</v>
      </c>
      <c r="B109" s="12">
        <v>5502100001</v>
      </c>
      <c r="C109" s="12"/>
      <c r="D109" s="12"/>
      <c r="E109" s="12"/>
      <c r="F109" s="12"/>
      <c r="G109" s="12"/>
      <c r="H109" s="12"/>
      <c r="I109" s="12"/>
      <c r="J109" s="12"/>
      <c r="K109" s="14">
        <f>AB109+AK109</f>
        <v>74119</v>
      </c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>
        <v>74119</v>
      </c>
      <c r="AC109" s="14"/>
      <c r="AD109" s="14"/>
      <c r="AE109" s="14"/>
      <c r="AF109" s="14"/>
      <c r="AG109" s="14"/>
      <c r="AH109" s="15"/>
      <c r="AI109" s="14"/>
      <c r="AJ109" s="15"/>
      <c r="AK109" s="14">
        <v>0</v>
      </c>
      <c r="AL109" s="2"/>
    </row>
    <row r="110" spans="1:38" ht="30" outlineLevel="2">
      <c r="A110" s="17" t="s">
        <v>247</v>
      </c>
      <c r="B110" s="12">
        <v>5502200000</v>
      </c>
      <c r="C110" s="12"/>
      <c r="D110" s="12"/>
      <c r="E110" s="12"/>
      <c r="F110" s="12"/>
      <c r="G110" s="12"/>
      <c r="H110" s="12"/>
      <c r="I110" s="12"/>
      <c r="J110" s="12"/>
      <c r="K110" s="14">
        <f>AB110+AK110</f>
        <v>283000</v>
      </c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>
        <f>AB111</f>
        <v>283000</v>
      </c>
      <c r="AC110" s="14">
        <f t="shared" ref="AC110:AK110" si="39">AC111</f>
        <v>0</v>
      </c>
      <c r="AD110" s="14">
        <f t="shared" si="39"/>
        <v>0</v>
      </c>
      <c r="AE110" s="14">
        <f t="shared" si="39"/>
        <v>0</v>
      </c>
      <c r="AF110" s="14">
        <f t="shared" si="39"/>
        <v>0</v>
      </c>
      <c r="AG110" s="14">
        <f t="shared" si="39"/>
        <v>0</v>
      </c>
      <c r="AH110" s="14">
        <f t="shared" si="39"/>
        <v>0</v>
      </c>
      <c r="AI110" s="14">
        <f t="shared" si="39"/>
        <v>0</v>
      </c>
      <c r="AJ110" s="14">
        <f t="shared" si="39"/>
        <v>0</v>
      </c>
      <c r="AK110" s="14">
        <f t="shared" si="39"/>
        <v>0</v>
      </c>
      <c r="AL110" s="2"/>
    </row>
    <row r="111" spans="1:38" ht="30" outlineLevel="2">
      <c r="A111" s="17" t="s">
        <v>244</v>
      </c>
      <c r="B111" s="12">
        <v>5502200001</v>
      </c>
      <c r="C111" s="12"/>
      <c r="D111" s="12"/>
      <c r="E111" s="12"/>
      <c r="F111" s="12"/>
      <c r="G111" s="12"/>
      <c r="H111" s="12"/>
      <c r="I111" s="12"/>
      <c r="J111" s="12"/>
      <c r="K111" s="14">
        <f>AB111+AK111</f>
        <v>283000</v>
      </c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>
        <v>283000</v>
      </c>
      <c r="AC111" s="14"/>
      <c r="AD111" s="14"/>
      <c r="AE111" s="14"/>
      <c r="AF111" s="14"/>
      <c r="AG111" s="14"/>
      <c r="AH111" s="15"/>
      <c r="AI111" s="14"/>
      <c r="AJ111" s="15"/>
      <c r="AK111" s="14">
        <v>0</v>
      </c>
      <c r="AL111" s="2"/>
    </row>
    <row r="112" spans="1:38" ht="30" outlineLevel="1">
      <c r="A112" s="17" t="s">
        <v>35</v>
      </c>
      <c r="B112" s="12" t="s">
        <v>36</v>
      </c>
      <c r="C112" s="12" t="s">
        <v>2</v>
      </c>
      <c r="D112" s="12" t="s">
        <v>2</v>
      </c>
      <c r="E112" s="12"/>
      <c r="F112" s="12"/>
      <c r="G112" s="12"/>
      <c r="H112" s="12"/>
      <c r="I112" s="12"/>
      <c r="J112" s="12"/>
      <c r="K112" s="14">
        <f>K113</f>
        <v>4292921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f>AB113</f>
        <v>617042</v>
      </c>
      <c r="AC112" s="14">
        <f t="shared" ref="AC112:AK112" si="40">AC113</f>
        <v>0</v>
      </c>
      <c r="AD112" s="14">
        <f t="shared" si="40"/>
        <v>0</v>
      </c>
      <c r="AE112" s="14">
        <f t="shared" si="40"/>
        <v>0</v>
      </c>
      <c r="AF112" s="14">
        <f t="shared" si="40"/>
        <v>0</v>
      </c>
      <c r="AG112" s="14">
        <f t="shared" si="40"/>
        <v>3713010</v>
      </c>
      <c r="AH112" s="14">
        <f t="shared" si="40"/>
        <v>0</v>
      </c>
      <c r="AI112" s="14">
        <f t="shared" si="40"/>
        <v>0</v>
      </c>
      <c r="AJ112" s="14">
        <f t="shared" si="40"/>
        <v>0</v>
      </c>
      <c r="AK112" s="14">
        <f t="shared" si="40"/>
        <v>3675879</v>
      </c>
      <c r="AL112" s="2"/>
    </row>
    <row r="113" spans="1:38" ht="60" outlineLevel="2">
      <c r="A113" s="17" t="s">
        <v>37</v>
      </c>
      <c r="B113" s="12" t="s">
        <v>38</v>
      </c>
      <c r="C113" s="12" t="s">
        <v>2</v>
      </c>
      <c r="D113" s="12" t="s">
        <v>2</v>
      </c>
      <c r="E113" s="12"/>
      <c r="F113" s="12"/>
      <c r="G113" s="12"/>
      <c r="H113" s="12"/>
      <c r="I113" s="12"/>
      <c r="J113" s="12"/>
      <c r="K113" s="14">
        <f t="shared" ref="K113:K124" si="41">AB113+AK113</f>
        <v>4292921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617042</v>
      </c>
      <c r="AC113" s="14">
        <v>0</v>
      </c>
      <c r="AD113" s="14">
        <v>0</v>
      </c>
      <c r="AE113" s="14">
        <v>0</v>
      </c>
      <c r="AF113" s="14">
        <v>0</v>
      </c>
      <c r="AG113" s="14">
        <v>3713010</v>
      </c>
      <c r="AH113" s="15">
        <v>0</v>
      </c>
      <c r="AI113" s="14">
        <v>0</v>
      </c>
      <c r="AJ113" s="15">
        <v>0</v>
      </c>
      <c r="AK113" s="14">
        <v>3675879</v>
      </c>
      <c r="AL113" s="2"/>
    </row>
    <row r="114" spans="1:38" ht="30">
      <c r="A114" s="52" t="s">
        <v>39</v>
      </c>
      <c r="B114" s="48" t="s">
        <v>40</v>
      </c>
      <c r="C114" s="48" t="s">
        <v>2</v>
      </c>
      <c r="D114" s="48" t="s">
        <v>2</v>
      </c>
      <c r="E114" s="48"/>
      <c r="F114" s="48"/>
      <c r="G114" s="48"/>
      <c r="H114" s="48"/>
      <c r="I114" s="48"/>
      <c r="J114" s="48"/>
      <c r="K114" s="49">
        <f t="shared" si="41"/>
        <v>8395986.4499999993</v>
      </c>
      <c r="L114" s="49">
        <v>0</v>
      </c>
      <c r="M114" s="49">
        <v>0</v>
      </c>
      <c r="N114" s="49">
        <v>0</v>
      </c>
      <c r="O114" s="49">
        <v>0</v>
      </c>
      <c r="P114" s="49">
        <v>0</v>
      </c>
      <c r="Q114" s="49">
        <v>0</v>
      </c>
      <c r="R114" s="49">
        <v>0</v>
      </c>
      <c r="S114" s="49">
        <v>0</v>
      </c>
      <c r="T114" s="49">
        <v>0</v>
      </c>
      <c r="U114" s="49">
        <v>0</v>
      </c>
      <c r="V114" s="49">
        <v>0</v>
      </c>
      <c r="W114" s="49">
        <v>0</v>
      </c>
      <c r="X114" s="49">
        <v>0</v>
      </c>
      <c r="Y114" s="49">
        <v>0</v>
      </c>
      <c r="Z114" s="49">
        <v>0</v>
      </c>
      <c r="AA114" s="49">
        <v>0</v>
      </c>
      <c r="AB114" s="49">
        <f t="shared" ref="AB114:AK114" si="42">AB115+AB117+AB120+AB127+AB131</f>
        <v>3470739</v>
      </c>
      <c r="AC114" s="49">
        <f t="shared" si="42"/>
        <v>0</v>
      </c>
      <c r="AD114" s="49">
        <f t="shared" si="42"/>
        <v>0</v>
      </c>
      <c r="AE114" s="49">
        <f t="shared" si="42"/>
        <v>34000</v>
      </c>
      <c r="AF114" s="49">
        <f t="shared" si="42"/>
        <v>-34000</v>
      </c>
      <c r="AG114" s="49">
        <f t="shared" si="42"/>
        <v>644505.44999999995</v>
      </c>
      <c r="AH114" s="49">
        <f t="shared" si="42"/>
        <v>0</v>
      </c>
      <c r="AI114" s="49">
        <f t="shared" si="42"/>
        <v>0</v>
      </c>
      <c r="AJ114" s="49">
        <f t="shared" si="42"/>
        <v>0</v>
      </c>
      <c r="AK114" s="49">
        <f t="shared" si="42"/>
        <v>4925247.45</v>
      </c>
      <c r="AL114" s="2"/>
    </row>
    <row r="115" spans="1:38" ht="30" outlineLevel="1">
      <c r="A115" s="52" t="s">
        <v>41</v>
      </c>
      <c r="B115" s="48" t="s">
        <v>42</v>
      </c>
      <c r="C115" s="48" t="s">
        <v>2</v>
      </c>
      <c r="D115" s="48" t="s">
        <v>2</v>
      </c>
      <c r="E115" s="48"/>
      <c r="F115" s="48"/>
      <c r="G115" s="48"/>
      <c r="H115" s="48"/>
      <c r="I115" s="48"/>
      <c r="J115" s="48"/>
      <c r="K115" s="49">
        <f t="shared" si="41"/>
        <v>200000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49">
        <v>0</v>
      </c>
      <c r="Z115" s="49">
        <v>0</v>
      </c>
      <c r="AA115" s="49">
        <v>0</v>
      </c>
      <c r="AB115" s="49">
        <f>AB116</f>
        <v>200000</v>
      </c>
      <c r="AC115" s="49">
        <v>0</v>
      </c>
      <c r="AD115" s="49">
        <v>0</v>
      </c>
      <c r="AE115" s="49">
        <v>34000</v>
      </c>
      <c r="AF115" s="49">
        <v>-34000</v>
      </c>
      <c r="AG115" s="49">
        <v>200000</v>
      </c>
      <c r="AH115" s="50">
        <v>0</v>
      </c>
      <c r="AI115" s="49">
        <v>0</v>
      </c>
      <c r="AJ115" s="50">
        <v>0</v>
      </c>
      <c r="AK115" s="49">
        <v>0</v>
      </c>
      <c r="AL115" s="2"/>
    </row>
    <row r="116" spans="1:38" ht="30" outlineLevel="2">
      <c r="A116" s="52" t="s">
        <v>43</v>
      </c>
      <c r="B116" s="48" t="s">
        <v>44</v>
      </c>
      <c r="C116" s="48" t="s">
        <v>2</v>
      </c>
      <c r="D116" s="48" t="s">
        <v>2</v>
      </c>
      <c r="E116" s="48"/>
      <c r="F116" s="48"/>
      <c r="G116" s="48"/>
      <c r="H116" s="48"/>
      <c r="I116" s="48"/>
      <c r="J116" s="48"/>
      <c r="K116" s="49">
        <f t="shared" si="41"/>
        <v>200000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49">
        <v>0</v>
      </c>
      <c r="X116" s="49">
        <v>0</v>
      </c>
      <c r="Y116" s="49">
        <v>0</v>
      </c>
      <c r="Z116" s="49">
        <v>0</v>
      </c>
      <c r="AA116" s="49">
        <v>0</v>
      </c>
      <c r="AB116" s="49">
        <v>200000</v>
      </c>
      <c r="AC116" s="49">
        <v>0</v>
      </c>
      <c r="AD116" s="49">
        <v>0</v>
      </c>
      <c r="AE116" s="49">
        <v>34000</v>
      </c>
      <c r="AF116" s="49">
        <v>-34000</v>
      </c>
      <c r="AG116" s="49">
        <v>200000</v>
      </c>
      <c r="AH116" s="50">
        <v>0</v>
      </c>
      <c r="AI116" s="49">
        <v>0</v>
      </c>
      <c r="AJ116" s="50">
        <v>0</v>
      </c>
      <c r="AK116" s="49">
        <v>0</v>
      </c>
      <c r="AL116" s="2"/>
    </row>
    <row r="117" spans="1:38" ht="19.5" customHeight="1" outlineLevel="1">
      <c r="A117" s="52" t="s">
        <v>45</v>
      </c>
      <c r="B117" s="48" t="s">
        <v>46</v>
      </c>
      <c r="C117" s="48" t="s">
        <v>2</v>
      </c>
      <c r="D117" s="48" t="s">
        <v>2</v>
      </c>
      <c r="E117" s="48"/>
      <c r="F117" s="48"/>
      <c r="G117" s="48"/>
      <c r="H117" s="48"/>
      <c r="I117" s="48"/>
      <c r="J117" s="48"/>
      <c r="K117" s="49">
        <f t="shared" si="41"/>
        <v>4800000</v>
      </c>
      <c r="L117" s="49">
        <v>0</v>
      </c>
      <c r="M117" s="49">
        <v>0</v>
      </c>
      <c r="N117" s="49">
        <v>0</v>
      </c>
      <c r="O117" s="49">
        <v>0</v>
      </c>
      <c r="P117" s="49">
        <v>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49">
        <v>0</v>
      </c>
      <c r="X117" s="49">
        <v>0</v>
      </c>
      <c r="Y117" s="49">
        <v>0</v>
      </c>
      <c r="Z117" s="49">
        <v>0</v>
      </c>
      <c r="AA117" s="49">
        <v>0</v>
      </c>
      <c r="AB117" s="49">
        <f>AB119</f>
        <v>24000</v>
      </c>
      <c r="AC117" s="49">
        <v>0</v>
      </c>
      <c r="AD117" s="49">
        <v>0</v>
      </c>
      <c r="AE117" s="49">
        <v>0</v>
      </c>
      <c r="AF117" s="49">
        <v>0</v>
      </c>
      <c r="AG117" s="49">
        <v>293750</v>
      </c>
      <c r="AH117" s="50">
        <v>0</v>
      </c>
      <c r="AI117" s="49">
        <v>0</v>
      </c>
      <c r="AJ117" s="50">
        <v>0</v>
      </c>
      <c r="AK117" s="49">
        <f>AK118</f>
        <v>4776000</v>
      </c>
      <c r="AL117" s="2"/>
    </row>
    <row r="118" spans="1:38" ht="34.9" customHeight="1" outlineLevel="1">
      <c r="A118" s="53" t="s">
        <v>200</v>
      </c>
      <c r="B118" s="54">
        <v>5600392050</v>
      </c>
      <c r="C118" s="54">
        <v>5600392050</v>
      </c>
      <c r="D118" s="54"/>
      <c r="E118" s="55">
        <f>E119</f>
        <v>0</v>
      </c>
      <c r="F118" s="48"/>
      <c r="G118" s="48"/>
      <c r="H118" s="48"/>
      <c r="I118" s="48"/>
      <c r="J118" s="48"/>
      <c r="K118" s="49">
        <f t="shared" si="41"/>
        <v>4776000</v>
      </c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>
        <v>0</v>
      </c>
      <c r="AC118" s="49"/>
      <c r="AD118" s="49"/>
      <c r="AE118" s="49"/>
      <c r="AF118" s="49"/>
      <c r="AG118" s="49"/>
      <c r="AH118" s="50"/>
      <c r="AI118" s="49"/>
      <c r="AJ118" s="50"/>
      <c r="AK118" s="49">
        <v>4776000</v>
      </c>
      <c r="AL118" s="2"/>
    </row>
    <row r="119" spans="1:38" ht="33.6" customHeight="1" outlineLevel="2">
      <c r="A119" s="52" t="s">
        <v>199</v>
      </c>
      <c r="B119" s="48" t="s">
        <v>47</v>
      </c>
      <c r="C119" s="48" t="s">
        <v>2</v>
      </c>
      <c r="D119" s="48" t="s">
        <v>2</v>
      </c>
      <c r="E119" s="48"/>
      <c r="F119" s="48"/>
      <c r="G119" s="48"/>
      <c r="H119" s="48"/>
      <c r="I119" s="48"/>
      <c r="J119" s="48"/>
      <c r="K119" s="49">
        <f t="shared" si="41"/>
        <v>24000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49">
        <v>0</v>
      </c>
      <c r="R119" s="49">
        <v>0</v>
      </c>
      <c r="S119" s="49">
        <v>0</v>
      </c>
      <c r="T119" s="49">
        <v>0</v>
      </c>
      <c r="U119" s="49">
        <v>0</v>
      </c>
      <c r="V119" s="49">
        <v>0</v>
      </c>
      <c r="W119" s="49">
        <v>0</v>
      </c>
      <c r="X119" s="49">
        <v>0</v>
      </c>
      <c r="Y119" s="49">
        <v>0</v>
      </c>
      <c r="Z119" s="49">
        <v>0</v>
      </c>
      <c r="AA119" s="49">
        <v>0</v>
      </c>
      <c r="AB119" s="49">
        <v>24000</v>
      </c>
      <c r="AC119" s="49">
        <v>0</v>
      </c>
      <c r="AD119" s="49">
        <v>0</v>
      </c>
      <c r="AE119" s="49">
        <v>0</v>
      </c>
      <c r="AF119" s="49">
        <v>0</v>
      </c>
      <c r="AG119" s="49">
        <v>293750</v>
      </c>
      <c r="AH119" s="50">
        <v>0</v>
      </c>
      <c r="AI119" s="49">
        <v>0</v>
      </c>
      <c r="AJ119" s="50">
        <v>0</v>
      </c>
      <c r="AK119" s="49">
        <v>0</v>
      </c>
      <c r="AL119" s="2"/>
    </row>
    <row r="120" spans="1:38" ht="33.6" customHeight="1" outlineLevel="1">
      <c r="A120" s="17" t="s">
        <v>48</v>
      </c>
      <c r="B120" s="12" t="s">
        <v>49</v>
      </c>
      <c r="C120" s="12" t="s">
        <v>2</v>
      </c>
      <c r="D120" s="12" t="s">
        <v>2</v>
      </c>
      <c r="E120" s="12"/>
      <c r="F120" s="12"/>
      <c r="G120" s="12"/>
      <c r="H120" s="12"/>
      <c r="I120" s="12"/>
      <c r="J120" s="12"/>
      <c r="K120" s="14">
        <f t="shared" si="41"/>
        <v>1207434.45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f t="shared" ref="AB120:AK120" si="43">SUM(AB121:AB126)</f>
        <v>1058187</v>
      </c>
      <c r="AC120" s="14">
        <f t="shared" si="43"/>
        <v>0</v>
      </c>
      <c r="AD120" s="14">
        <f t="shared" si="43"/>
        <v>0</v>
      </c>
      <c r="AE120" s="14">
        <f t="shared" si="43"/>
        <v>0</v>
      </c>
      <c r="AF120" s="14">
        <f t="shared" si="43"/>
        <v>0</v>
      </c>
      <c r="AG120" s="14">
        <f t="shared" si="43"/>
        <v>150755.45000000001</v>
      </c>
      <c r="AH120" s="14">
        <f t="shared" si="43"/>
        <v>0</v>
      </c>
      <c r="AI120" s="14">
        <f t="shared" si="43"/>
        <v>0</v>
      </c>
      <c r="AJ120" s="14">
        <f t="shared" si="43"/>
        <v>0</v>
      </c>
      <c r="AK120" s="14">
        <f t="shared" si="43"/>
        <v>149247.45000000001</v>
      </c>
      <c r="AL120" s="2"/>
    </row>
    <row r="121" spans="1:38" ht="33.6" customHeight="1" outlineLevel="1">
      <c r="A121" s="17" t="s">
        <v>248</v>
      </c>
      <c r="B121" s="12">
        <v>5600400002</v>
      </c>
      <c r="C121" s="12"/>
      <c r="D121" s="12"/>
      <c r="E121" s="12"/>
      <c r="F121" s="12"/>
      <c r="G121" s="12"/>
      <c r="H121" s="12"/>
      <c r="I121" s="12"/>
      <c r="J121" s="12"/>
      <c r="K121" s="14">
        <f t="shared" si="41"/>
        <v>18043</v>
      </c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>
        <v>18043</v>
      </c>
      <c r="AC121" s="14"/>
      <c r="AD121" s="14"/>
      <c r="AE121" s="14"/>
      <c r="AF121" s="14"/>
      <c r="AG121" s="14"/>
      <c r="AH121" s="14"/>
      <c r="AI121" s="14"/>
      <c r="AJ121" s="14"/>
      <c r="AK121" s="14">
        <v>0</v>
      </c>
      <c r="AL121" s="2"/>
    </row>
    <row r="122" spans="1:38" ht="33.6" customHeight="1" outlineLevel="1">
      <c r="A122" s="17" t="s">
        <v>249</v>
      </c>
      <c r="B122" s="12">
        <v>5600400005</v>
      </c>
      <c r="C122" s="12"/>
      <c r="D122" s="12"/>
      <c r="E122" s="12"/>
      <c r="F122" s="12"/>
      <c r="G122" s="12"/>
      <c r="H122" s="12"/>
      <c r="I122" s="12"/>
      <c r="J122" s="12"/>
      <c r="K122" s="14">
        <f t="shared" si="41"/>
        <v>400000</v>
      </c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>
        <v>400000</v>
      </c>
      <c r="AC122" s="14"/>
      <c r="AD122" s="14"/>
      <c r="AE122" s="14"/>
      <c r="AF122" s="14"/>
      <c r="AG122" s="14"/>
      <c r="AH122" s="14"/>
      <c r="AI122" s="14"/>
      <c r="AJ122" s="14"/>
      <c r="AK122" s="14">
        <v>0</v>
      </c>
      <c r="AL122" s="2"/>
    </row>
    <row r="123" spans="1:38" ht="33.6" customHeight="1" outlineLevel="1">
      <c r="A123" s="17" t="s">
        <v>250</v>
      </c>
      <c r="B123" s="12">
        <v>5600400006</v>
      </c>
      <c r="C123" s="12"/>
      <c r="D123" s="12"/>
      <c r="E123" s="12"/>
      <c r="F123" s="12"/>
      <c r="G123" s="12"/>
      <c r="H123" s="12"/>
      <c r="I123" s="12"/>
      <c r="J123" s="12"/>
      <c r="K123" s="14">
        <f t="shared" si="41"/>
        <v>280015</v>
      </c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>
        <v>280015</v>
      </c>
      <c r="AC123" s="14"/>
      <c r="AD123" s="14"/>
      <c r="AE123" s="14"/>
      <c r="AF123" s="14"/>
      <c r="AG123" s="14"/>
      <c r="AH123" s="14"/>
      <c r="AI123" s="14"/>
      <c r="AJ123" s="14"/>
      <c r="AK123" s="14">
        <v>0</v>
      </c>
      <c r="AL123" s="2"/>
    </row>
    <row r="124" spans="1:38" ht="33.6" customHeight="1" outlineLevel="1">
      <c r="A124" s="17" t="s">
        <v>251</v>
      </c>
      <c r="B124" s="12">
        <v>5600400007</v>
      </c>
      <c r="C124" s="12"/>
      <c r="D124" s="12"/>
      <c r="E124" s="12"/>
      <c r="F124" s="12"/>
      <c r="G124" s="12"/>
      <c r="H124" s="12"/>
      <c r="I124" s="12"/>
      <c r="J124" s="12"/>
      <c r="K124" s="14">
        <f t="shared" si="41"/>
        <v>358621</v>
      </c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>
        <v>358621</v>
      </c>
      <c r="AC124" s="14"/>
      <c r="AD124" s="14"/>
      <c r="AE124" s="14"/>
      <c r="AF124" s="14"/>
      <c r="AG124" s="14"/>
      <c r="AH124" s="14"/>
      <c r="AI124" s="14"/>
      <c r="AJ124" s="14"/>
      <c r="AK124" s="14">
        <v>0</v>
      </c>
      <c r="AL124" s="2"/>
    </row>
    <row r="125" spans="1:38" ht="38.450000000000003" customHeight="1" outlineLevel="2">
      <c r="A125" s="17" t="s">
        <v>50</v>
      </c>
      <c r="B125" s="12" t="s">
        <v>51</v>
      </c>
      <c r="C125" s="12" t="s">
        <v>2</v>
      </c>
      <c r="D125" s="12" t="s">
        <v>2</v>
      </c>
      <c r="E125" s="12"/>
      <c r="F125" s="12"/>
      <c r="G125" s="12"/>
      <c r="H125" s="12"/>
      <c r="I125" s="12"/>
      <c r="J125" s="12"/>
      <c r="K125" s="14">
        <v>149247.45000000001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0</v>
      </c>
      <c r="AC125" s="14">
        <v>0</v>
      </c>
      <c r="AD125" s="14">
        <v>0</v>
      </c>
      <c r="AE125" s="14">
        <v>0</v>
      </c>
      <c r="AF125" s="14">
        <v>0</v>
      </c>
      <c r="AG125" s="14">
        <v>149247.45000000001</v>
      </c>
      <c r="AH125" s="15">
        <v>0</v>
      </c>
      <c r="AI125" s="14">
        <v>0</v>
      </c>
      <c r="AJ125" s="15">
        <v>0</v>
      </c>
      <c r="AK125" s="14">
        <v>149247.45000000001</v>
      </c>
      <c r="AL125" s="2"/>
    </row>
    <row r="126" spans="1:38" ht="30" outlineLevel="2">
      <c r="A126" s="17" t="s">
        <v>52</v>
      </c>
      <c r="B126" s="12" t="s">
        <v>53</v>
      </c>
      <c r="C126" s="12" t="s">
        <v>2</v>
      </c>
      <c r="D126" s="12" t="s">
        <v>2</v>
      </c>
      <c r="E126" s="12"/>
      <c r="F126" s="12"/>
      <c r="G126" s="12"/>
      <c r="H126" s="12"/>
      <c r="I126" s="12"/>
      <c r="J126" s="12"/>
      <c r="K126" s="14">
        <v>1508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1508</v>
      </c>
      <c r="AC126" s="14">
        <v>0</v>
      </c>
      <c r="AD126" s="14">
        <v>0</v>
      </c>
      <c r="AE126" s="14">
        <v>0</v>
      </c>
      <c r="AF126" s="14">
        <v>0</v>
      </c>
      <c r="AG126" s="14">
        <v>1508</v>
      </c>
      <c r="AH126" s="15">
        <v>0</v>
      </c>
      <c r="AI126" s="14">
        <v>0</v>
      </c>
      <c r="AJ126" s="15">
        <v>0</v>
      </c>
      <c r="AK126" s="14">
        <v>0</v>
      </c>
      <c r="AL126" s="2"/>
    </row>
    <row r="127" spans="1:38" ht="21" customHeight="1" outlineLevel="2">
      <c r="A127" s="17" t="s">
        <v>131</v>
      </c>
      <c r="B127" s="12">
        <v>5600500000</v>
      </c>
      <c r="C127" s="12"/>
      <c r="D127" s="12"/>
      <c r="E127" s="12"/>
      <c r="F127" s="12"/>
      <c r="G127" s="12"/>
      <c r="H127" s="12"/>
      <c r="I127" s="12"/>
      <c r="J127" s="12"/>
      <c r="K127" s="14">
        <f>AB127+AK127</f>
        <v>1493552</v>
      </c>
      <c r="L127" s="14">
        <f t="shared" ref="L127:AK127" si="44">L128+L129</f>
        <v>0</v>
      </c>
      <c r="M127" s="14">
        <f t="shared" si="44"/>
        <v>0</v>
      </c>
      <c r="N127" s="14">
        <f t="shared" si="44"/>
        <v>0</v>
      </c>
      <c r="O127" s="14">
        <f t="shared" si="44"/>
        <v>0</v>
      </c>
      <c r="P127" s="14">
        <f t="shared" si="44"/>
        <v>0</v>
      </c>
      <c r="Q127" s="14">
        <f t="shared" si="44"/>
        <v>0</v>
      </c>
      <c r="R127" s="14">
        <f t="shared" si="44"/>
        <v>0</v>
      </c>
      <c r="S127" s="14">
        <f t="shared" si="44"/>
        <v>0</v>
      </c>
      <c r="T127" s="14">
        <f t="shared" si="44"/>
        <v>0</v>
      </c>
      <c r="U127" s="14">
        <f t="shared" si="44"/>
        <v>0</v>
      </c>
      <c r="V127" s="14">
        <f t="shared" si="44"/>
        <v>0</v>
      </c>
      <c r="W127" s="14">
        <f t="shared" si="44"/>
        <v>0</v>
      </c>
      <c r="X127" s="14">
        <f t="shared" si="44"/>
        <v>0</v>
      </c>
      <c r="Y127" s="14">
        <f t="shared" si="44"/>
        <v>0</v>
      </c>
      <c r="Z127" s="14">
        <f t="shared" si="44"/>
        <v>0</v>
      </c>
      <c r="AA127" s="14">
        <f t="shared" si="44"/>
        <v>0</v>
      </c>
      <c r="AB127" s="14">
        <f>SUM(AB128:AB130)</f>
        <v>1493552</v>
      </c>
      <c r="AC127" s="14">
        <f t="shared" si="44"/>
        <v>0</v>
      </c>
      <c r="AD127" s="14">
        <f t="shared" si="44"/>
        <v>0</v>
      </c>
      <c r="AE127" s="14">
        <f t="shared" si="44"/>
        <v>0</v>
      </c>
      <c r="AF127" s="14">
        <f t="shared" si="44"/>
        <v>0</v>
      </c>
      <c r="AG127" s="14">
        <f t="shared" si="44"/>
        <v>0</v>
      </c>
      <c r="AH127" s="14">
        <f t="shared" si="44"/>
        <v>0</v>
      </c>
      <c r="AI127" s="14">
        <f t="shared" si="44"/>
        <v>0</v>
      </c>
      <c r="AJ127" s="14">
        <f t="shared" si="44"/>
        <v>0</v>
      </c>
      <c r="AK127" s="14">
        <f t="shared" si="44"/>
        <v>0</v>
      </c>
      <c r="AL127" s="2"/>
    </row>
    <row r="128" spans="1:38" ht="21" customHeight="1" outlineLevel="2">
      <c r="A128" s="17" t="s">
        <v>132</v>
      </c>
      <c r="B128" s="12">
        <v>5600500001</v>
      </c>
      <c r="C128" s="12"/>
      <c r="D128" s="12"/>
      <c r="E128" s="12"/>
      <c r="F128" s="12"/>
      <c r="G128" s="12"/>
      <c r="H128" s="12"/>
      <c r="I128" s="12"/>
      <c r="J128" s="12"/>
      <c r="K128" s="14">
        <f>AB128+AK128</f>
        <v>571000</v>
      </c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>
        <v>571000</v>
      </c>
      <c r="AC128" s="14"/>
      <c r="AD128" s="14"/>
      <c r="AE128" s="14"/>
      <c r="AF128" s="14"/>
      <c r="AG128" s="14"/>
      <c r="AH128" s="15"/>
      <c r="AI128" s="14"/>
      <c r="AJ128" s="15"/>
      <c r="AK128" s="14">
        <v>0</v>
      </c>
      <c r="AL128" s="2"/>
    </row>
    <row r="129" spans="1:38" ht="19.5" customHeight="1" outlineLevel="2">
      <c r="A129" s="17" t="s">
        <v>133</v>
      </c>
      <c r="B129" s="12">
        <v>5600500002</v>
      </c>
      <c r="C129" s="12"/>
      <c r="D129" s="12"/>
      <c r="E129" s="12"/>
      <c r="F129" s="12"/>
      <c r="G129" s="12"/>
      <c r="H129" s="12"/>
      <c r="I129" s="12"/>
      <c r="J129" s="12"/>
      <c r="K129" s="14">
        <f>AK129+AB129</f>
        <v>839552</v>
      </c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>
        <v>839552</v>
      </c>
      <c r="AC129" s="14"/>
      <c r="AD129" s="14"/>
      <c r="AE129" s="14"/>
      <c r="AF129" s="14"/>
      <c r="AG129" s="14"/>
      <c r="AH129" s="15"/>
      <c r="AI129" s="14"/>
      <c r="AJ129" s="15"/>
      <c r="AK129" s="14">
        <v>0</v>
      </c>
      <c r="AL129" s="2"/>
    </row>
    <row r="130" spans="1:38" ht="27.75" customHeight="1" outlineLevel="2">
      <c r="A130" s="17" t="s">
        <v>252</v>
      </c>
      <c r="B130" s="12">
        <v>5600500003</v>
      </c>
      <c r="C130" s="12"/>
      <c r="D130" s="12"/>
      <c r="E130" s="12"/>
      <c r="F130" s="12"/>
      <c r="G130" s="12"/>
      <c r="H130" s="12"/>
      <c r="I130" s="12"/>
      <c r="J130" s="12"/>
      <c r="K130" s="14">
        <f>AK130+AB130</f>
        <v>83000</v>
      </c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>
        <v>83000</v>
      </c>
      <c r="AC130" s="14"/>
      <c r="AD130" s="14"/>
      <c r="AE130" s="14"/>
      <c r="AF130" s="14"/>
      <c r="AG130" s="14"/>
      <c r="AH130" s="15"/>
      <c r="AI130" s="14"/>
      <c r="AJ130" s="15"/>
      <c r="AK130" s="14">
        <v>0</v>
      </c>
      <c r="AL130" s="2"/>
    </row>
    <row r="131" spans="1:38" ht="43.5" customHeight="1" outlineLevel="2">
      <c r="A131" s="17" t="s">
        <v>254</v>
      </c>
      <c r="B131" s="12">
        <v>5600600000</v>
      </c>
      <c r="C131" s="12"/>
      <c r="D131" s="12"/>
      <c r="E131" s="12"/>
      <c r="F131" s="12"/>
      <c r="G131" s="12"/>
      <c r="H131" s="12"/>
      <c r="I131" s="12"/>
      <c r="J131" s="12"/>
      <c r="K131" s="14">
        <f>AB131+AK131</f>
        <v>695000</v>
      </c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>
        <f>AB132</f>
        <v>695000</v>
      </c>
      <c r="AC131" s="14">
        <f t="shared" ref="AC131:AK131" si="45">AC132</f>
        <v>0</v>
      </c>
      <c r="AD131" s="14">
        <f t="shared" si="45"/>
        <v>0</v>
      </c>
      <c r="AE131" s="14">
        <f t="shared" si="45"/>
        <v>0</v>
      </c>
      <c r="AF131" s="14">
        <f t="shared" si="45"/>
        <v>0</v>
      </c>
      <c r="AG131" s="14">
        <f t="shared" si="45"/>
        <v>0</v>
      </c>
      <c r="AH131" s="14">
        <f t="shared" si="45"/>
        <v>0</v>
      </c>
      <c r="AI131" s="14">
        <f t="shared" si="45"/>
        <v>0</v>
      </c>
      <c r="AJ131" s="14">
        <f t="shared" si="45"/>
        <v>0</v>
      </c>
      <c r="AK131" s="14">
        <f t="shared" si="45"/>
        <v>0</v>
      </c>
      <c r="AL131" s="2"/>
    </row>
    <row r="132" spans="1:38" ht="41.25" customHeight="1" outlineLevel="2">
      <c r="A132" s="17" t="s">
        <v>253</v>
      </c>
      <c r="B132" s="12">
        <v>5600600001</v>
      </c>
      <c r="C132" s="12"/>
      <c r="D132" s="12"/>
      <c r="E132" s="12"/>
      <c r="F132" s="12"/>
      <c r="G132" s="12"/>
      <c r="H132" s="12"/>
      <c r="I132" s="12"/>
      <c r="J132" s="12"/>
      <c r="K132" s="14">
        <f>AB132+AK132</f>
        <v>695000</v>
      </c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>
        <v>695000</v>
      </c>
      <c r="AC132" s="14"/>
      <c r="AD132" s="14"/>
      <c r="AE132" s="14"/>
      <c r="AF132" s="14"/>
      <c r="AG132" s="14"/>
      <c r="AH132" s="15"/>
      <c r="AI132" s="14"/>
      <c r="AJ132" s="15"/>
      <c r="AK132" s="14">
        <v>0</v>
      </c>
      <c r="AL132" s="2"/>
    </row>
    <row r="133" spans="1:38" ht="30.75" customHeight="1">
      <c r="A133" s="17" t="s">
        <v>54</v>
      </c>
      <c r="B133" s="12" t="s">
        <v>55</v>
      </c>
      <c r="C133" s="12" t="s">
        <v>2</v>
      </c>
      <c r="D133" s="12" t="s">
        <v>2</v>
      </c>
      <c r="E133" s="12"/>
      <c r="F133" s="12"/>
      <c r="G133" s="12"/>
      <c r="H133" s="12"/>
      <c r="I133" s="12"/>
      <c r="J133" s="12"/>
      <c r="K133" s="14">
        <f>AB133+AK133</f>
        <v>2000000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f>AB134</f>
        <v>2000000</v>
      </c>
      <c r="AC133" s="14">
        <v>0</v>
      </c>
      <c r="AD133" s="14">
        <v>0</v>
      </c>
      <c r="AE133" s="14">
        <v>0</v>
      </c>
      <c r="AF133" s="14">
        <v>0</v>
      </c>
      <c r="AG133" s="14">
        <v>500000</v>
      </c>
      <c r="AH133" s="15">
        <v>0</v>
      </c>
      <c r="AI133" s="14">
        <v>0</v>
      </c>
      <c r="AJ133" s="15">
        <v>0</v>
      </c>
      <c r="AK133" s="14">
        <v>0</v>
      </c>
      <c r="AL133" s="2"/>
    </row>
    <row r="134" spans="1:38" ht="30" customHeight="1" outlineLevel="1">
      <c r="A134" s="17" t="s">
        <v>56</v>
      </c>
      <c r="B134" s="12" t="s">
        <v>57</v>
      </c>
      <c r="C134" s="12" t="s">
        <v>2</v>
      </c>
      <c r="D134" s="12" t="s">
        <v>2</v>
      </c>
      <c r="E134" s="12"/>
      <c r="F134" s="12"/>
      <c r="G134" s="12"/>
      <c r="H134" s="12"/>
      <c r="I134" s="12"/>
      <c r="J134" s="12"/>
      <c r="K134" s="14">
        <f t="shared" ref="K134:K135" si="46">AB134+AK134</f>
        <v>2000000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f>AB135</f>
        <v>2000000</v>
      </c>
      <c r="AC134" s="14">
        <v>0</v>
      </c>
      <c r="AD134" s="14">
        <v>0</v>
      </c>
      <c r="AE134" s="14">
        <v>0</v>
      </c>
      <c r="AF134" s="14">
        <v>0</v>
      </c>
      <c r="AG134" s="14">
        <v>500000</v>
      </c>
      <c r="AH134" s="15">
        <v>0</v>
      </c>
      <c r="AI134" s="14">
        <v>0</v>
      </c>
      <c r="AJ134" s="15">
        <v>0</v>
      </c>
      <c r="AK134" s="14">
        <f>AK135</f>
        <v>0</v>
      </c>
      <c r="AL134" s="2"/>
    </row>
    <row r="135" spans="1:38" ht="23.45" customHeight="1" outlineLevel="2">
      <c r="A135" s="17" t="s">
        <v>58</v>
      </c>
      <c r="B135" s="12" t="s">
        <v>59</v>
      </c>
      <c r="C135" s="12" t="s">
        <v>2</v>
      </c>
      <c r="D135" s="12" t="s">
        <v>2</v>
      </c>
      <c r="E135" s="12"/>
      <c r="F135" s="12"/>
      <c r="G135" s="12"/>
      <c r="H135" s="12"/>
      <c r="I135" s="12"/>
      <c r="J135" s="12"/>
      <c r="K135" s="14">
        <f t="shared" si="46"/>
        <v>2000000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2000000</v>
      </c>
      <c r="AC135" s="14">
        <v>0</v>
      </c>
      <c r="AD135" s="14">
        <v>0</v>
      </c>
      <c r="AE135" s="14">
        <v>0</v>
      </c>
      <c r="AF135" s="14">
        <v>0</v>
      </c>
      <c r="AG135" s="14">
        <v>500000</v>
      </c>
      <c r="AH135" s="15">
        <v>0</v>
      </c>
      <c r="AI135" s="14">
        <v>0</v>
      </c>
      <c r="AJ135" s="15">
        <v>0</v>
      </c>
      <c r="AK135" s="14">
        <v>0</v>
      </c>
      <c r="AL135" s="2"/>
    </row>
    <row r="136" spans="1:38" ht="38.450000000000003" customHeight="1">
      <c r="A136" s="52" t="s">
        <v>60</v>
      </c>
      <c r="B136" s="48" t="s">
        <v>61</v>
      </c>
      <c r="C136" s="48" t="s">
        <v>2</v>
      </c>
      <c r="D136" s="48" t="s">
        <v>2</v>
      </c>
      <c r="E136" s="48"/>
      <c r="F136" s="48"/>
      <c r="G136" s="48"/>
      <c r="H136" s="48"/>
      <c r="I136" s="48"/>
      <c r="J136" s="48"/>
      <c r="K136" s="49">
        <f>AB136+AK136</f>
        <v>40826529</v>
      </c>
      <c r="L136" s="49" t="e">
        <f>L137+L139+#REF!</f>
        <v>#REF!</v>
      </c>
      <c r="M136" s="49" t="e">
        <f>M137+M139+#REF!</f>
        <v>#REF!</v>
      </c>
      <c r="N136" s="49" t="e">
        <f>N137+N139+#REF!</f>
        <v>#REF!</v>
      </c>
      <c r="O136" s="49" t="e">
        <f>O137+O139+#REF!</f>
        <v>#REF!</v>
      </c>
      <c r="P136" s="49" t="e">
        <f>P137+P139+#REF!</f>
        <v>#REF!</v>
      </c>
      <c r="Q136" s="49" t="e">
        <f>Q137+Q139+#REF!</f>
        <v>#REF!</v>
      </c>
      <c r="R136" s="49" t="e">
        <f>R137+R139+#REF!</f>
        <v>#REF!</v>
      </c>
      <c r="S136" s="49" t="e">
        <f>S137+S139+#REF!</f>
        <v>#REF!</v>
      </c>
      <c r="T136" s="49" t="e">
        <f>T137+T139+#REF!</f>
        <v>#REF!</v>
      </c>
      <c r="U136" s="49" t="e">
        <f>U137+U139+#REF!</f>
        <v>#REF!</v>
      </c>
      <c r="V136" s="49" t="e">
        <f>V137+V139+#REF!</f>
        <v>#REF!</v>
      </c>
      <c r="W136" s="49" t="e">
        <f>W137+W139+#REF!</f>
        <v>#REF!</v>
      </c>
      <c r="X136" s="49" t="e">
        <f>X137+X139+#REF!</f>
        <v>#REF!</v>
      </c>
      <c r="Y136" s="49" t="e">
        <f>Y137+Y139+#REF!</f>
        <v>#REF!</v>
      </c>
      <c r="Z136" s="49" t="e">
        <f>Z137+Z139+#REF!</f>
        <v>#REF!</v>
      </c>
      <c r="AA136" s="49" t="e">
        <f>AA137+AA139+#REF!</f>
        <v>#REF!</v>
      </c>
      <c r="AB136" s="49">
        <f>AB137+AB139</f>
        <v>2634535</v>
      </c>
      <c r="AC136" s="49">
        <f t="shared" ref="AC136:AK136" si="47">AC137+AC139</f>
        <v>0</v>
      </c>
      <c r="AD136" s="49">
        <f t="shared" si="47"/>
        <v>0</v>
      </c>
      <c r="AE136" s="49">
        <f t="shared" si="47"/>
        <v>57420</v>
      </c>
      <c r="AF136" s="49">
        <f t="shared" si="47"/>
        <v>-57420</v>
      </c>
      <c r="AG136" s="49">
        <f t="shared" si="47"/>
        <v>1377620</v>
      </c>
      <c r="AH136" s="49">
        <f t="shared" si="47"/>
        <v>0</v>
      </c>
      <c r="AI136" s="49">
        <f t="shared" si="47"/>
        <v>0</v>
      </c>
      <c r="AJ136" s="49">
        <f t="shared" si="47"/>
        <v>0</v>
      </c>
      <c r="AK136" s="49">
        <f t="shared" si="47"/>
        <v>38191994</v>
      </c>
      <c r="AL136" s="2"/>
    </row>
    <row r="137" spans="1:38" ht="30" outlineLevel="1">
      <c r="A137" s="17" t="s">
        <v>62</v>
      </c>
      <c r="B137" s="12" t="s">
        <v>63</v>
      </c>
      <c r="C137" s="12" t="s">
        <v>2</v>
      </c>
      <c r="D137" s="12" t="s">
        <v>2</v>
      </c>
      <c r="E137" s="12"/>
      <c r="F137" s="12"/>
      <c r="G137" s="12"/>
      <c r="H137" s="12"/>
      <c r="I137" s="12"/>
      <c r="J137" s="12"/>
      <c r="K137" s="14">
        <f>K138</f>
        <v>601565.66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f>AB138</f>
        <v>601565.66</v>
      </c>
      <c r="AC137" s="14">
        <f t="shared" ref="AC137:AK137" si="48">AC138</f>
        <v>0</v>
      </c>
      <c r="AD137" s="14">
        <f t="shared" si="48"/>
        <v>0</v>
      </c>
      <c r="AE137" s="14">
        <f t="shared" si="48"/>
        <v>57420</v>
      </c>
      <c r="AF137" s="14">
        <f t="shared" si="48"/>
        <v>-57420</v>
      </c>
      <c r="AG137" s="14">
        <f t="shared" si="48"/>
        <v>685100</v>
      </c>
      <c r="AH137" s="14">
        <f t="shared" si="48"/>
        <v>0</v>
      </c>
      <c r="AI137" s="14">
        <f t="shared" si="48"/>
        <v>0</v>
      </c>
      <c r="AJ137" s="14">
        <f t="shared" si="48"/>
        <v>0</v>
      </c>
      <c r="AK137" s="14">
        <f t="shared" si="48"/>
        <v>0</v>
      </c>
      <c r="AL137" s="2"/>
    </row>
    <row r="138" spans="1:38" ht="57" customHeight="1" outlineLevel="2">
      <c r="A138" s="17" t="s">
        <v>64</v>
      </c>
      <c r="B138" s="12" t="s">
        <v>65</v>
      </c>
      <c r="C138" s="12" t="s">
        <v>2</v>
      </c>
      <c r="D138" s="12" t="s">
        <v>2</v>
      </c>
      <c r="E138" s="12"/>
      <c r="F138" s="12"/>
      <c r="G138" s="12"/>
      <c r="H138" s="12"/>
      <c r="I138" s="12"/>
      <c r="J138" s="12"/>
      <c r="K138" s="14">
        <f>AB138+AK138</f>
        <v>601565.66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601565.66</v>
      </c>
      <c r="AC138" s="14">
        <v>0</v>
      </c>
      <c r="AD138" s="14">
        <v>0</v>
      </c>
      <c r="AE138" s="14">
        <v>57420</v>
      </c>
      <c r="AF138" s="14">
        <v>-57420</v>
      </c>
      <c r="AG138" s="14">
        <v>685100</v>
      </c>
      <c r="AH138" s="15">
        <v>0</v>
      </c>
      <c r="AI138" s="14">
        <v>0</v>
      </c>
      <c r="AJ138" s="15">
        <v>0</v>
      </c>
      <c r="AK138" s="14">
        <v>0</v>
      </c>
      <c r="AL138" s="2"/>
    </row>
    <row r="139" spans="1:38" ht="37.15" customHeight="1" outlineLevel="1">
      <c r="A139" s="52" t="s">
        <v>134</v>
      </c>
      <c r="B139" s="48" t="s">
        <v>66</v>
      </c>
      <c r="C139" s="48" t="s">
        <v>2</v>
      </c>
      <c r="D139" s="48" t="s">
        <v>2</v>
      </c>
      <c r="E139" s="48"/>
      <c r="F139" s="48"/>
      <c r="G139" s="48"/>
      <c r="H139" s="48"/>
      <c r="I139" s="48"/>
      <c r="J139" s="48"/>
      <c r="K139" s="49">
        <f>AB139+AK139</f>
        <v>40224963.340000004</v>
      </c>
      <c r="L139" s="49">
        <v>0</v>
      </c>
      <c r="M139" s="49">
        <v>0</v>
      </c>
      <c r="N139" s="49">
        <v>0</v>
      </c>
      <c r="O139" s="49">
        <v>0</v>
      </c>
      <c r="P139" s="49">
        <v>0</v>
      </c>
      <c r="Q139" s="49">
        <v>0</v>
      </c>
      <c r="R139" s="49">
        <v>0</v>
      </c>
      <c r="S139" s="49">
        <v>0</v>
      </c>
      <c r="T139" s="49">
        <v>0</v>
      </c>
      <c r="U139" s="49">
        <v>0</v>
      </c>
      <c r="V139" s="49">
        <v>0</v>
      </c>
      <c r="W139" s="49">
        <v>0</v>
      </c>
      <c r="X139" s="49">
        <v>0</v>
      </c>
      <c r="Y139" s="49">
        <v>0</v>
      </c>
      <c r="Z139" s="49">
        <v>0</v>
      </c>
      <c r="AA139" s="49">
        <v>0</v>
      </c>
      <c r="AB139" s="49">
        <f>SUM(AB140:AB149)</f>
        <v>2032969.3399999999</v>
      </c>
      <c r="AC139" s="49">
        <f t="shared" ref="AC139:AK139" si="49">SUM(AC140:AC149)</f>
        <v>0</v>
      </c>
      <c r="AD139" s="49">
        <f t="shared" si="49"/>
        <v>0</v>
      </c>
      <c r="AE139" s="49">
        <f t="shared" si="49"/>
        <v>0</v>
      </c>
      <c r="AF139" s="49">
        <f t="shared" si="49"/>
        <v>0</v>
      </c>
      <c r="AG139" s="49">
        <f t="shared" si="49"/>
        <v>692520</v>
      </c>
      <c r="AH139" s="49">
        <f t="shared" si="49"/>
        <v>0</v>
      </c>
      <c r="AI139" s="49">
        <f t="shared" si="49"/>
        <v>0</v>
      </c>
      <c r="AJ139" s="49">
        <f t="shared" si="49"/>
        <v>0</v>
      </c>
      <c r="AK139" s="49">
        <f t="shared" si="49"/>
        <v>38191994</v>
      </c>
      <c r="AL139" s="2"/>
    </row>
    <row r="140" spans="1:38" ht="44.25" customHeight="1" outlineLevel="1">
      <c r="A140" s="52" t="s">
        <v>257</v>
      </c>
      <c r="B140" s="48" t="s">
        <v>255</v>
      </c>
      <c r="C140" s="48"/>
      <c r="D140" s="48"/>
      <c r="E140" s="48"/>
      <c r="F140" s="48"/>
      <c r="G140" s="48"/>
      <c r="H140" s="48"/>
      <c r="I140" s="48"/>
      <c r="J140" s="48"/>
      <c r="K140" s="49">
        <f t="shared" ref="K140:K141" si="50">AB140+AK140</f>
        <v>110000</v>
      </c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>
        <v>110000</v>
      </c>
      <c r="AC140" s="49"/>
      <c r="AD140" s="49"/>
      <c r="AE140" s="49"/>
      <c r="AF140" s="49"/>
      <c r="AG140" s="49"/>
      <c r="AH140" s="49"/>
      <c r="AI140" s="49"/>
      <c r="AJ140" s="49"/>
      <c r="AK140" s="49">
        <v>0</v>
      </c>
      <c r="AL140" s="2"/>
    </row>
    <row r="141" spans="1:38" ht="34.5" customHeight="1" outlineLevel="1">
      <c r="A141" s="52" t="s">
        <v>258</v>
      </c>
      <c r="B141" s="48" t="s">
        <v>256</v>
      </c>
      <c r="C141" s="48"/>
      <c r="D141" s="48"/>
      <c r="E141" s="48"/>
      <c r="F141" s="48"/>
      <c r="G141" s="48"/>
      <c r="H141" s="48"/>
      <c r="I141" s="48"/>
      <c r="J141" s="48"/>
      <c r="K141" s="49">
        <f t="shared" si="50"/>
        <v>205000</v>
      </c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>
        <v>205000</v>
      </c>
      <c r="AC141" s="49"/>
      <c r="AD141" s="49"/>
      <c r="AE141" s="49"/>
      <c r="AF141" s="49"/>
      <c r="AG141" s="49"/>
      <c r="AH141" s="49"/>
      <c r="AI141" s="49"/>
      <c r="AJ141" s="49"/>
      <c r="AK141" s="49">
        <v>0</v>
      </c>
      <c r="AL141" s="2"/>
    </row>
    <row r="142" spans="1:38" ht="64.150000000000006" customHeight="1" outlineLevel="2">
      <c r="A142" s="17" t="s">
        <v>138</v>
      </c>
      <c r="B142" s="12" t="s">
        <v>135</v>
      </c>
      <c r="C142" s="12" t="s">
        <v>2</v>
      </c>
      <c r="D142" s="12" t="s">
        <v>2</v>
      </c>
      <c r="E142" s="12"/>
      <c r="F142" s="12"/>
      <c r="G142" s="12"/>
      <c r="H142" s="12"/>
      <c r="I142" s="12"/>
      <c r="J142" s="12"/>
      <c r="K142" s="14">
        <f t="shared" ref="K142:K149" si="51">AB142+AK142</f>
        <v>3963092.36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0</v>
      </c>
      <c r="AC142" s="14">
        <v>0</v>
      </c>
      <c r="AD142" s="14">
        <v>0</v>
      </c>
      <c r="AE142" s="14">
        <v>0</v>
      </c>
      <c r="AF142" s="14">
        <v>0</v>
      </c>
      <c r="AG142" s="14">
        <v>150000</v>
      </c>
      <c r="AH142" s="15">
        <v>0</v>
      </c>
      <c r="AI142" s="14">
        <v>0</v>
      </c>
      <c r="AJ142" s="15">
        <v>0</v>
      </c>
      <c r="AK142" s="14">
        <v>3963092.36</v>
      </c>
      <c r="AL142" s="2"/>
    </row>
    <row r="143" spans="1:38" ht="39.6" customHeight="1" outlineLevel="2">
      <c r="A143" s="17" t="s">
        <v>137</v>
      </c>
      <c r="B143" s="12" t="s">
        <v>136</v>
      </c>
      <c r="C143" s="12" t="s">
        <v>2</v>
      </c>
      <c r="D143" s="12" t="s">
        <v>2</v>
      </c>
      <c r="E143" s="12"/>
      <c r="F143" s="12"/>
      <c r="G143" s="12"/>
      <c r="H143" s="12"/>
      <c r="I143" s="12"/>
      <c r="J143" s="12"/>
      <c r="K143" s="14">
        <f t="shared" si="51"/>
        <v>43000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14">
        <v>0</v>
      </c>
      <c r="AB143" s="14">
        <v>43000</v>
      </c>
      <c r="AC143" s="14">
        <v>0</v>
      </c>
      <c r="AD143" s="14">
        <v>0</v>
      </c>
      <c r="AE143" s="14">
        <v>0</v>
      </c>
      <c r="AF143" s="14">
        <v>0</v>
      </c>
      <c r="AG143" s="14">
        <v>150000</v>
      </c>
      <c r="AH143" s="15">
        <v>0</v>
      </c>
      <c r="AI143" s="14">
        <v>0</v>
      </c>
      <c r="AJ143" s="15">
        <v>0</v>
      </c>
      <c r="AK143" s="14">
        <v>0</v>
      </c>
      <c r="AL143" s="2"/>
    </row>
    <row r="144" spans="1:38" ht="61.15" customHeight="1" outlineLevel="1">
      <c r="A144" s="17" t="s">
        <v>140</v>
      </c>
      <c r="B144" s="12" t="s">
        <v>139</v>
      </c>
      <c r="C144" s="12" t="s">
        <v>2</v>
      </c>
      <c r="D144" s="12" t="s">
        <v>2</v>
      </c>
      <c r="E144" s="12"/>
      <c r="F144" s="12"/>
      <c r="G144" s="12"/>
      <c r="H144" s="12"/>
      <c r="I144" s="12"/>
      <c r="J144" s="12"/>
      <c r="K144" s="14">
        <f t="shared" si="51"/>
        <v>4022492.36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4">
        <f t="shared" ref="AC144:AJ144" si="52">AC145+AC146</f>
        <v>0</v>
      </c>
      <c r="AD144" s="14">
        <f t="shared" si="52"/>
        <v>0</v>
      </c>
      <c r="AE144" s="14">
        <f t="shared" si="52"/>
        <v>0</v>
      </c>
      <c r="AF144" s="14">
        <f t="shared" si="52"/>
        <v>0</v>
      </c>
      <c r="AG144" s="14">
        <f t="shared" si="52"/>
        <v>196260</v>
      </c>
      <c r="AH144" s="14">
        <f t="shared" si="52"/>
        <v>0</v>
      </c>
      <c r="AI144" s="14">
        <f t="shared" si="52"/>
        <v>0</v>
      </c>
      <c r="AJ144" s="14">
        <f t="shared" si="52"/>
        <v>0</v>
      </c>
      <c r="AK144" s="14">
        <v>4022492.36</v>
      </c>
      <c r="AL144" s="2"/>
    </row>
    <row r="145" spans="1:38" ht="36" customHeight="1" outlineLevel="2">
      <c r="A145" s="17" t="s">
        <v>142</v>
      </c>
      <c r="B145" s="12" t="s">
        <v>141</v>
      </c>
      <c r="C145" s="12" t="s">
        <v>2</v>
      </c>
      <c r="D145" s="12" t="s">
        <v>2</v>
      </c>
      <c r="E145" s="12"/>
      <c r="F145" s="12"/>
      <c r="G145" s="12"/>
      <c r="H145" s="12"/>
      <c r="I145" s="12"/>
      <c r="J145" s="12"/>
      <c r="K145" s="14">
        <f t="shared" si="51"/>
        <v>43000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43000</v>
      </c>
      <c r="AC145" s="14">
        <v>0</v>
      </c>
      <c r="AD145" s="14">
        <v>0</v>
      </c>
      <c r="AE145" s="14">
        <v>0</v>
      </c>
      <c r="AF145" s="14">
        <v>0</v>
      </c>
      <c r="AG145" s="14">
        <v>9900</v>
      </c>
      <c r="AH145" s="15">
        <v>0</v>
      </c>
      <c r="AI145" s="14">
        <v>0</v>
      </c>
      <c r="AJ145" s="15">
        <v>0</v>
      </c>
      <c r="AK145" s="14">
        <v>0</v>
      </c>
      <c r="AL145" s="2"/>
    </row>
    <row r="146" spans="1:38" ht="61.9" customHeight="1" outlineLevel="2">
      <c r="A146" s="17" t="s">
        <v>144</v>
      </c>
      <c r="B146" s="12" t="s">
        <v>143</v>
      </c>
      <c r="C146" s="12" t="s">
        <v>2</v>
      </c>
      <c r="D146" s="12" t="s">
        <v>2</v>
      </c>
      <c r="E146" s="12"/>
      <c r="F146" s="12"/>
      <c r="G146" s="12"/>
      <c r="H146" s="12"/>
      <c r="I146" s="12"/>
      <c r="J146" s="12"/>
      <c r="K146" s="14">
        <f t="shared" si="51"/>
        <v>13206409.279999999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0</v>
      </c>
      <c r="AC146" s="14">
        <v>0</v>
      </c>
      <c r="AD146" s="14">
        <v>0</v>
      </c>
      <c r="AE146" s="14">
        <v>0</v>
      </c>
      <c r="AF146" s="14">
        <v>0</v>
      </c>
      <c r="AG146" s="14">
        <v>186360</v>
      </c>
      <c r="AH146" s="15">
        <v>0</v>
      </c>
      <c r="AI146" s="14">
        <v>0</v>
      </c>
      <c r="AJ146" s="15">
        <v>0</v>
      </c>
      <c r="AK146" s="14">
        <v>13206409.279999999</v>
      </c>
      <c r="AL146" s="2"/>
    </row>
    <row r="147" spans="1:38" ht="33" customHeight="1" outlineLevel="2">
      <c r="A147" s="17" t="s">
        <v>146</v>
      </c>
      <c r="B147" s="12" t="s">
        <v>145</v>
      </c>
      <c r="C147" s="12"/>
      <c r="D147" s="12"/>
      <c r="E147" s="12"/>
      <c r="F147" s="12"/>
      <c r="G147" s="12"/>
      <c r="H147" s="12"/>
      <c r="I147" s="12"/>
      <c r="J147" s="12"/>
      <c r="K147" s="14">
        <f t="shared" si="51"/>
        <v>793434.34</v>
      </c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>
        <v>793434.34</v>
      </c>
      <c r="AC147" s="14"/>
      <c r="AD147" s="14"/>
      <c r="AE147" s="14"/>
      <c r="AF147" s="14"/>
      <c r="AG147" s="14"/>
      <c r="AH147" s="15"/>
      <c r="AI147" s="14"/>
      <c r="AJ147" s="15"/>
      <c r="AK147" s="14">
        <v>0</v>
      </c>
      <c r="AL147" s="2"/>
    </row>
    <row r="148" spans="1:38" ht="60.6" customHeight="1" outlineLevel="2">
      <c r="A148" s="17" t="s">
        <v>148</v>
      </c>
      <c r="B148" s="12" t="s">
        <v>147</v>
      </c>
      <c r="C148" s="12"/>
      <c r="D148" s="12"/>
      <c r="E148" s="12"/>
      <c r="F148" s="12"/>
      <c r="G148" s="12"/>
      <c r="H148" s="12"/>
      <c r="I148" s="12"/>
      <c r="J148" s="12"/>
      <c r="K148" s="14">
        <f t="shared" si="51"/>
        <v>17000000</v>
      </c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>
        <v>0</v>
      </c>
      <c r="AC148" s="14"/>
      <c r="AD148" s="14"/>
      <c r="AE148" s="14"/>
      <c r="AF148" s="14"/>
      <c r="AG148" s="14"/>
      <c r="AH148" s="15"/>
      <c r="AI148" s="14"/>
      <c r="AJ148" s="15"/>
      <c r="AK148" s="14">
        <v>17000000</v>
      </c>
      <c r="AL148" s="2"/>
    </row>
    <row r="149" spans="1:38" ht="29.45" customHeight="1" outlineLevel="2">
      <c r="A149" s="17" t="s">
        <v>150</v>
      </c>
      <c r="B149" s="12" t="s">
        <v>149</v>
      </c>
      <c r="C149" s="12"/>
      <c r="D149" s="12"/>
      <c r="E149" s="12"/>
      <c r="F149" s="12"/>
      <c r="G149" s="12"/>
      <c r="H149" s="12"/>
      <c r="I149" s="12"/>
      <c r="J149" s="12"/>
      <c r="K149" s="14">
        <f t="shared" si="51"/>
        <v>838535</v>
      </c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>
        <v>838535</v>
      </c>
      <c r="AC149" s="14"/>
      <c r="AD149" s="14"/>
      <c r="AE149" s="14"/>
      <c r="AF149" s="14"/>
      <c r="AG149" s="14"/>
      <c r="AH149" s="15"/>
      <c r="AI149" s="14"/>
      <c r="AJ149" s="15"/>
      <c r="AK149" s="14">
        <v>0</v>
      </c>
      <c r="AL149" s="2"/>
    </row>
    <row r="150" spans="1:38" ht="33" customHeight="1">
      <c r="A150" s="17" t="s">
        <v>67</v>
      </c>
      <c r="B150" s="12" t="s">
        <v>68</v>
      </c>
      <c r="C150" s="12" t="s">
        <v>2</v>
      </c>
      <c r="D150" s="12" t="s">
        <v>2</v>
      </c>
      <c r="E150" s="12"/>
      <c r="F150" s="12"/>
      <c r="G150" s="12"/>
      <c r="H150" s="12"/>
      <c r="I150" s="12"/>
      <c r="J150" s="12"/>
      <c r="K150" s="14">
        <f>AB150+AK150</f>
        <v>490956</v>
      </c>
      <c r="L150" s="14">
        <f t="shared" ref="L150:AA150" si="53">L153+L155</f>
        <v>0</v>
      </c>
      <c r="M150" s="14">
        <f t="shared" si="53"/>
        <v>0</v>
      </c>
      <c r="N150" s="14">
        <f t="shared" si="53"/>
        <v>0</v>
      </c>
      <c r="O150" s="14">
        <f t="shared" si="53"/>
        <v>0</v>
      </c>
      <c r="P150" s="14">
        <f t="shared" si="53"/>
        <v>0</v>
      </c>
      <c r="Q150" s="14">
        <f t="shared" si="53"/>
        <v>0</v>
      </c>
      <c r="R150" s="14">
        <f t="shared" si="53"/>
        <v>0</v>
      </c>
      <c r="S150" s="14">
        <f t="shared" si="53"/>
        <v>0</v>
      </c>
      <c r="T150" s="14">
        <f t="shared" si="53"/>
        <v>0</v>
      </c>
      <c r="U150" s="14">
        <f t="shared" si="53"/>
        <v>0</v>
      </c>
      <c r="V150" s="14">
        <f t="shared" si="53"/>
        <v>0</v>
      </c>
      <c r="W150" s="14">
        <f t="shared" si="53"/>
        <v>0</v>
      </c>
      <c r="X150" s="14">
        <f t="shared" si="53"/>
        <v>0</v>
      </c>
      <c r="Y150" s="14">
        <f t="shared" si="53"/>
        <v>0</v>
      </c>
      <c r="Z150" s="14">
        <f t="shared" si="53"/>
        <v>0</v>
      </c>
      <c r="AA150" s="14">
        <f t="shared" si="53"/>
        <v>0</v>
      </c>
      <c r="AB150" s="14">
        <f>AB151+AB153+AB155</f>
        <v>490956</v>
      </c>
      <c r="AC150" s="14">
        <f t="shared" ref="AC150:AJ150" si="54">AC153+AC155</f>
        <v>0</v>
      </c>
      <c r="AD150" s="14">
        <f t="shared" si="54"/>
        <v>0</v>
      </c>
      <c r="AE150" s="14">
        <f t="shared" si="54"/>
        <v>5808</v>
      </c>
      <c r="AF150" s="14">
        <f t="shared" si="54"/>
        <v>-5808</v>
      </c>
      <c r="AG150" s="14">
        <f t="shared" si="54"/>
        <v>197160</v>
      </c>
      <c r="AH150" s="14">
        <f t="shared" si="54"/>
        <v>0</v>
      </c>
      <c r="AI150" s="14">
        <f t="shared" si="54"/>
        <v>0</v>
      </c>
      <c r="AJ150" s="14">
        <f t="shared" si="54"/>
        <v>0</v>
      </c>
      <c r="AK150" s="14">
        <v>0</v>
      </c>
      <c r="AL150" s="2"/>
    </row>
    <row r="151" spans="1:38" ht="47.25" customHeight="1">
      <c r="A151" s="17" t="s">
        <v>260</v>
      </c>
      <c r="B151" s="94" t="s">
        <v>261</v>
      </c>
      <c r="C151" s="12"/>
      <c r="D151" s="12"/>
      <c r="E151" s="12"/>
      <c r="F151" s="12"/>
      <c r="G151" s="12"/>
      <c r="H151" s="12"/>
      <c r="I151" s="12"/>
      <c r="J151" s="12"/>
      <c r="K151" s="14">
        <f>AB151+AK151</f>
        <v>75600</v>
      </c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>
        <f>AB152</f>
        <v>75600</v>
      </c>
      <c r="AC151" s="14"/>
      <c r="AD151" s="14"/>
      <c r="AE151" s="14"/>
      <c r="AF151" s="14"/>
      <c r="AG151" s="14"/>
      <c r="AH151" s="14"/>
      <c r="AI151" s="14"/>
      <c r="AJ151" s="14"/>
      <c r="AK151" s="14">
        <v>0</v>
      </c>
      <c r="AL151" s="2"/>
    </row>
    <row r="152" spans="1:38" ht="45" customHeight="1">
      <c r="A152" s="17" t="s">
        <v>259</v>
      </c>
      <c r="B152" s="94" t="s">
        <v>262</v>
      </c>
      <c r="C152" s="12"/>
      <c r="D152" s="12"/>
      <c r="E152" s="12"/>
      <c r="F152" s="12"/>
      <c r="G152" s="12"/>
      <c r="H152" s="12"/>
      <c r="I152" s="12"/>
      <c r="J152" s="12"/>
      <c r="K152" s="14">
        <f>AB152+AK152</f>
        <v>75600</v>
      </c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>
        <v>75600</v>
      </c>
      <c r="AC152" s="14"/>
      <c r="AD152" s="14"/>
      <c r="AE152" s="14"/>
      <c r="AF152" s="14"/>
      <c r="AG152" s="14"/>
      <c r="AH152" s="14"/>
      <c r="AI152" s="14"/>
      <c r="AJ152" s="14"/>
      <c r="AK152" s="14">
        <v>0</v>
      </c>
      <c r="AL152" s="2"/>
    </row>
    <row r="153" spans="1:38" ht="30" customHeight="1" outlineLevel="1">
      <c r="A153" s="17" t="s">
        <v>69</v>
      </c>
      <c r="B153" s="12" t="s">
        <v>70</v>
      </c>
      <c r="C153" s="12" t="s">
        <v>2</v>
      </c>
      <c r="D153" s="12" t="s">
        <v>2</v>
      </c>
      <c r="E153" s="12"/>
      <c r="F153" s="12"/>
      <c r="G153" s="12"/>
      <c r="H153" s="12"/>
      <c r="I153" s="12"/>
      <c r="J153" s="12"/>
      <c r="K153" s="14">
        <f>AB153+AK153</f>
        <v>12660</v>
      </c>
      <c r="L153" s="14">
        <f t="shared" ref="L153:AK153" si="55">L154</f>
        <v>0</v>
      </c>
      <c r="M153" s="14">
        <f t="shared" si="55"/>
        <v>0</v>
      </c>
      <c r="N153" s="14">
        <f t="shared" si="55"/>
        <v>0</v>
      </c>
      <c r="O153" s="14">
        <f t="shared" si="55"/>
        <v>0</v>
      </c>
      <c r="P153" s="14">
        <f t="shared" si="55"/>
        <v>0</v>
      </c>
      <c r="Q153" s="14">
        <f t="shared" si="55"/>
        <v>0</v>
      </c>
      <c r="R153" s="14">
        <f t="shared" si="55"/>
        <v>0</v>
      </c>
      <c r="S153" s="14">
        <f t="shared" si="55"/>
        <v>0</v>
      </c>
      <c r="T153" s="14">
        <f t="shared" si="55"/>
        <v>0</v>
      </c>
      <c r="U153" s="14">
        <f t="shared" si="55"/>
        <v>0</v>
      </c>
      <c r="V153" s="14">
        <f t="shared" si="55"/>
        <v>0</v>
      </c>
      <c r="W153" s="14">
        <f t="shared" si="55"/>
        <v>0</v>
      </c>
      <c r="X153" s="14">
        <f t="shared" si="55"/>
        <v>0</v>
      </c>
      <c r="Y153" s="14">
        <f t="shared" si="55"/>
        <v>0</v>
      </c>
      <c r="Z153" s="14">
        <f t="shared" si="55"/>
        <v>0</v>
      </c>
      <c r="AA153" s="14">
        <f t="shared" si="55"/>
        <v>0</v>
      </c>
      <c r="AB153" s="14">
        <f t="shared" si="55"/>
        <v>12660</v>
      </c>
      <c r="AC153" s="14">
        <f t="shared" si="55"/>
        <v>0</v>
      </c>
      <c r="AD153" s="14">
        <f t="shared" si="55"/>
        <v>0</v>
      </c>
      <c r="AE153" s="14">
        <f t="shared" si="55"/>
        <v>0</v>
      </c>
      <c r="AF153" s="14">
        <f t="shared" si="55"/>
        <v>0</v>
      </c>
      <c r="AG153" s="14">
        <f t="shared" si="55"/>
        <v>43460</v>
      </c>
      <c r="AH153" s="14">
        <f t="shared" si="55"/>
        <v>0</v>
      </c>
      <c r="AI153" s="14">
        <f t="shared" si="55"/>
        <v>0</v>
      </c>
      <c r="AJ153" s="14">
        <f t="shared" si="55"/>
        <v>0</v>
      </c>
      <c r="AK153" s="14">
        <f t="shared" si="55"/>
        <v>0</v>
      </c>
      <c r="AL153" s="2"/>
    </row>
    <row r="154" spans="1:38" ht="30" outlineLevel="2">
      <c r="A154" s="17" t="s">
        <v>71</v>
      </c>
      <c r="B154" s="12" t="s">
        <v>72</v>
      </c>
      <c r="C154" s="12" t="s">
        <v>2</v>
      </c>
      <c r="D154" s="12" t="s">
        <v>2</v>
      </c>
      <c r="E154" s="12"/>
      <c r="F154" s="12"/>
      <c r="G154" s="12"/>
      <c r="H154" s="12"/>
      <c r="I154" s="12"/>
      <c r="J154" s="12"/>
      <c r="K154" s="14">
        <f>AB154+AK154</f>
        <v>12660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14">
        <v>0</v>
      </c>
      <c r="X154" s="14">
        <v>0</v>
      </c>
      <c r="Y154" s="14">
        <v>0</v>
      </c>
      <c r="Z154" s="14">
        <v>0</v>
      </c>
      <c r="AA154" s="14">
        <v>0</v>
      </c>
      <c r="AB154" s="14">
        <v>12660</v>
      </c>
      <c r="AC154" s="14">
        <v>0</v>
      </c>
      <c r="AD154" s="14">
        <v>0</v>
      </c>
      <c r="AE154" s="14">
        <v>0</v>
      </c>
      <c r="AF154" s="14">
        <v>0</v>
      </c>
      <c r="AG154" s="14">
        <v>43460</v>
      </c>
      <c r="AH154" s="15">
        <v>0</v>
      </c>
      <c r="AI154" s="14">
        <v>0</v>
      </c>
      <c r="AJ154" s="15">
        <v>0</v>
      </c>
      <c r="AK154" s="14">
        <v>0</v>
      </c>
      <c r="AL154" s="2"/>
    </row>
    <row r="155" spans="1:38" ht="71.25" customHeight="1" outlineLevel="1">
      <c r="A155" s="17" t="s">
        <v>195</v>
      </c>
      <c r="B155" s="12" t="s">
        <v>73</v>
      </c>
      <c r="C155" s="12" t="s">
        <v>2</v>
      </c>
      <c r="D155" s="12" t="s">
        <v>2</v>
      </c>
      <c r="E155" s="12"/>
      <c r="F155" s="12"/>
      <c r="G155" s="12"/>
      <c r="H155" s="12"/>
      <c r="I155" s="12"/>
      <c r="J155" s="12"/>
      <c r="K155" s="14">
        <f>K156</f>
        <v>402696</v>
      </c>
      <c r="L155" s="14">
        <f t="shared" ref="L155:AK155" si="56">L156</f>
        <v>0</v>
      </c>
      <c r="M155" s="14">
        <f t="shared" si="56"/>
        <v>0</v>
      </c>
      <c r="N155" s="14">
        <f t="shared" si="56"/>
        <v>0</v>
      </c>
      <c r="O155" s="14">
        <f t="shared" si="56"/>
        <v>0</v>
      </c>
      <c r="P155" s="14">
        <f t="shared" si="56"/>
        <v>0</v>
      </c>
      <c r="Q155" s="14">
        <f t="shared" si="56"/>
        <v>0</v>
      </c>
      <c r="R155" s="14">
        <f t="shared" si="56"/>
        <v>0</v>
      </c>
      <c r="S155" s="14">
        <f t="shared" si="56"/>
        <v>0</v>
      </c>
      <c r="T155" s="14">
        <f t="shared" si="56"/>
        <v>0</v>
      </c>
      <c r="U155" s="14">
        <f t="shared" si="56"/>
        <v>0</v>
      </c>
      <c r="V155" s="14">
        <f t="shared" si="56"/>
        <v>0</v>
      </c>
      <c r="W155" s="14">
        <f t="shared" si="56"/>
        <v>0</v>
      </c>
      <c r="X155" s="14">
        <f t="shared" si="56"/>
        <v>0</v>
      </c>
      <c r="Y155" s="14">
        <f t="shared" si="56"/>
        <v>0</v>
      </c>
      <c r="Z155" s="14">
        <f t="shared" si="56"/>
        <v>0</v>
      </c>
      <c r="AA155" s="14">
        <f t="shared" si="56"/>
        <v>0</v>
      </c>
      <c r="AB155" s="14">
        <f t="shared" si="56"/>
        <v>402696</v>
      </c>
      <c r="AC155" s="14">
        <f t="shared" si="56"/>
        <v>0</v>
      </c>
      <c r="AD155" s="14">
        <f t="shared" si="56"/>
        <v>0</v>
      </c>
      <c r="AE155" s="14">
        <f t="shared" si="56"/>
        <v>5808</v>
      </c>
      <c r="AF155" s="14">
        <f t="shared" si="56"/>
        <v>-5808</v>
      </c>
      <c r="AG155" s="14">
        <f t="shared" si="56"/>
        <v>153700</v>
      </c>
      <c r="AH155" s="14">
        <f t="shared" si="56"/>
        <v>0</v>
      </c>
      <c r="AI155" s="14">
        <f t="shared" si="56"/>
        <v>0</v>
      </c>
      <c r="AJ155" s="14">
        <f t="shared" si="56"/>
        <v>0</v>
      </c>
      <c r="AK155" s="14">
        <f t="shared" si="56"/>
        <v>0</v>
      </c>
      <c r="AL155" s="2"/>
    </row>
    <row r="156" spans="1:38" ht="73.150000000000006" customHeight="1" outlineLevel="2">
      <c r="A156" s="17" t="s">
        <v>196</v>
      </c>
      <c r="B156" s="12" t="s">
        <v>74</v>
      </c>
      <c r="C156" s="12" t="s">
        <v>2</v>
      </c>
      <c r="D156" s="12" t="s">
        <v>2</v>
      </c>
      <c r="E156" s="12"/>
      <c r="F156" s="12"/>
      <c r="G156" s="12"/>
      <c r="H156" s="12"/>
      <c r="I156" s="12"/>
      <c r="J156" s="12"/>
      <c r="K156" s="14">
        <f t="shared" ref="K156:K162" si="57">AB156+AK156</f>
        <v>402696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0</v>
      </c>
      <c r="AB156" s="14">
        <v>402696</v>
      </c>
      <c r="AC156" s="14">
        <v>0</v>
      </c>
      <c r="AD156" s="14">
        <v>0</v>
      </c>
      <c r="AE156" s="14">
        <v>5808</v>
      </c>
      <c r="AF156" s="14">
        <v>-5808</v>
      </c>
      <c r="AG156" s="14">
        <v>153700</v>
      </c>
      <c r="AH156" s="15">
        <v>0</v>
      </c>
      <c r="AI156" s="14">
        <v>0</v>
      </c>
      <c r="AJ156" s="15">
        <v>0</v>
      </c>
      <c r="AK156" s="14">
        <v>0</v>
      </c>
      <c r="AL156" s="2"/>
    </row>
    <row r="157" spans="1:38" ht="39" customHeight="1">
      <c r="A157" s="17" t="s">
        <v>75</v>
      </c>
      <c r="B157" s="12" t="s">
        <v>76</v>
      </c>
      <c r="C157" s="12" t="s">
        <v>2</v>
      </c>
      <c r="D157" s="12" t="s">
        <v>2</v>
      </c>
      <c r="E157" s="12"/>
      <c r="F157" s="12"/>
      <c r="G157" s="12"/>
      <c r="H157" s="12"/>
      <c r="I157" s="12"/>
      <c r="J157" s="12"/>
      <c r="K157" s="14">
        <f t="shared" si="57"/>
        <v>3403214</v>
      </c>
      <c r="L157" s="14">
        <v>0</v>
      </c>
      <c r="M157" s="14">
        <v>0</v>
      </c>
      <c r="N157" s="14">
        <v>0</v>
      </c>
      <c r="O157" s="14">
        <v>0</v>
      </c>
      <c r="P157" s="14">
        <v>0</v>
      </c>
      <c r="Q157" s="14">
        <v>0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  <c r="W157" s="14">
        <v>0</v>
      </c>
      <c r="X157" s="14">
        <v>0</v>
      </c>
      <c r="Y157" s="14">
        <v>0</v>
      </c>
      <c r="Z157" s="14">
        <v>0</v>
      </c>
      <c r="AA157" s="14">
        <v>0</v>
      </c>
      <c r="AB157" s="14">
        <f>AB158+AB163+AB165</f>
        <v>1945982</v>
      </c>
      <c r="AC157" s="14">
        <f t="shared" ref="AC157:AK157" si="58">AC158+AC163+AC165</f>
        <v>0</v>
      </c>
      <c r="AD157" s="14">
        <f t="shared" si="58"/>
        <v>0</v>
      </c>
      <c r="AE157" s="14">
        <f t="shared" si="58"/>
        <v>0</v>
      </c>
      <c r="AF157" s="14">
        <f t="shared" si="58"/>
        <v>0</v>
      </c>
      <c r="AG157" s="14">
        <f t="shared" si="58"/>
        <v>3574363</v>
      </c>
      <c r="AH157" s="14">
        <f t="shared" si="58"/>
        <v>0</v>
      </c>
      <c r="AI157" s="14">
        <f t="shared" si="58"/>
        <v>0</v>
      </c>
      <c r="AJ157" s="14">
        <f t="shared" si="58"/>
        <v>0</v>
      </c>
      <c r="AK157" s="14">
        <f t="shared" si="58"/>
        <v>1457232</v>
      </c>
      <c r="AL157" s="2"/>
    </row>
    <row r="158" spans="1:38" ht="30" outlineLevel="1">
      <c r="A158" s="17" t="s">
        <v>77</v>
      </c>
      <c r="B158" s="12" t="s">
        <v>78</v>
      </c>
      <c r="C158" s="12" t="s">
        <v>2</v>
      </c>
      <c r="D158" s="12" t="s">
        <v>2</v>
      </c>
      <c r="E158" s="12"/>
      <c r="F158" s="12"/>
      <c r="G158" s="12"/>
      <c r="H158" s="12"/>
      <c r="I158" s="12"/>
      <c r="J158" s="12"/>
      <c r="K158" s="14">
        <f t="shared" si="57"/>
        <v>2249560.5100000002</v>
      </c>
      <c r="L158" s="14">
        <v>0</v>
      </c>
      <c r="M158" s="14">
        <v>0</v>
      </c>
      <c r="N158" s="14">
        <v>0</v>
      </c>
      <c r="O158" s="14">
        <v>0</v>
      </c>
      <c r="P158" s="14">
        <v>0</v>
      </c>
      <c r="Q158" s="14">
        <v>0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  <c r="W158" s="14">
        <v>0</v>
      </c>
      <c r="X158" s="14">
        <v>0</v>
      </c>
      <c r="Y158" s="14">
        <v>0</v>
      </c>
      <c r="Z158" s="14">
        <v>0</v>
      </c>
      <c r="AA158" s="14">
        <v>0</v>
      </c>
      <c r="AB158" s="14">
        <f>SUM(AB159:AB162)</f>
        <v>1229193.6100000001</v>
      </c>
      <c r="AC158" s="14">
        <f t="shared" ref="AC158:AK158" si="59">SUM(AC159:AC162)</f>
        <v>0</v>
      </c>
      <c r="AD158" s="14">
        <f t="shared" si="59"/>
        <v>0</v>
      </c>
      <c r="AE158" s="14">
        <f t="shared" si="59"/>
        <v>0</v>
      </c>
      <c r="AF158" s="14">
        <f t="shared" si="59"/>
        <v>0</v>
      </c>
      <c r="AG158" s="14">
        <f t="shared" si="59"/>
        <v>2258712.56</v>
      </c>
      <c r="AH158" s="14">
        <f t="shared" si="59"/>
        <v>0</v>
      </c>
      <c r="AI158" s="14">
        <f t="shared" si="59"/>
        <v>0</v>
      </c>
      <c r="AJ158" s="14">
        <f t="shared" si="59"/>
        <v>0</v>
      </c>
      <c r="AK158" s="14">
        <f t="shared" si="59"/>
        <v>1020366.9</v>
      </c>
      <c r="AL158" s="2"/>
    </row>
    <row r="159" spans="1:38" ht="30" outlineLevel="2">
      <c r="A159" s="17" t="s">
        <v>79</v>
      </c>
      <c r="B159" s="12" t="s">
        <v>80</v>
      </c>
      <c r="C159" s="12" t="s">
        <v>2</v>
      </c>
      <c r="D159" s="12" t="s">
        <v>2</v>
      </c>
      <c r="E159" s="12"/>
      <c r="F159" s="12"/>
      <c r="G159" s="12"/>
      <c r="H159" s="12"/>
      <c r="I159" s="12"/>
      <c r="J159" s="12"/>
      <c r="K159" s="14">
        <f t="shared" si="57"/>
        <v>874522.93</v>
      </c>
      <c r="L159" s="14">
        <v>0</v>
      </c>
      <c r="M159" s="14">
        <v>0</v>
      </c>
      <c r="N159" s="14">
        <v>0</v>
      </c>
      <c r="O159" s="14">
        <v>0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14">
        <v>874522.93</v>
      </c>
      <c r="AC159" s="14">
        <v>0</v>
      </c>
      <c r="AD159" s="14">
        <v>0</v>
      </c>
      <c r="AE159" s="14">
        <v>0</v>
      </c>
      <c r="AF159" s="14">
        <v>0</v>
      </c>
      <c r="AG159" s="14">
        <v>858213.53</v>
      </c>
      <c r="AH159" s="15">
        <v>0</v>
      </c>
      <c r="AI159" s="14">
        <v>0</v>
      </c>
      <c r="AJ159" s="15">
        <v>0</v>
      </c>
      <c r="AK159" s="14">
        <v>0</v>
      </c>
      <c r="AL159" s="2"/>
    </row>
    <row r="160" spans="1:38" ht="30" outlineLevel="2">
      <c r="A160" s="17" t="s">
        <v>81</v>
      </c>
      <c r="B160" s="12" t="s">
        <v>82</v>
      </c>
      <c r="C160" s="12" t="s">
        <v>2</v>
      </c>
      <c r="D160" s="12" t="s">
        <v>2</v>
      </c>
      <c r="E160" s="12"/>
      <c r="F160" s="12"/>
      <c r="G160" s="12"/>
      <c r="H160" s="12"/>
      <c r="I160" s="12"/>
      <c r="J160" s="12"/>
      <c r="K160" s="14">
        <f t="shared" si="57"/>
        <v>93610.68</v>
      </c>
      <c r="L160" s="14">
        <v>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93610.68</v>
      </c>
      <c r="AC160" s="14">
        <v>0</v>
      </c>
      <c r="AD160" s="14">
        <v>0</v>
      </c>
      <c r="AE160" s="14">
        <v>0</v>
      </c>
      <c r="AF160" s="14">
        <v>0</v>
      </c>
      <c r="AG160" s="14">
        <v>97922.13</v>
      </c>
      <c r="AH160" s="15">
        <v>0</v>
      </c>
      <c r="AI160" s="14">
        <v>0</v>
      </c>
      <c r="AJ160" s="15">
        <v>0</v>
      </c>
      <c r="AK160" s="14">
        <v>0</v>
      </c>
      <c r="AL160" s="2"/>
    </row>
    <row r="161" spans="1:38" outlineLevel="2">
      <c r="A161" s="17" t="s">
        <v>83</v>
      </c>
      <c r="B161" s="12" t="s">
        <v>84</v>
      </c>
      <c r="C161" s="12" t="s">
        <v>2</v>
      </c>
      <c r="D161" s="12" t="s">
        <v>2</v>
      </c>
      <c r="E161" s="12"/>
      <c r="F161" s="12"/>
      <c r="G161" s="12"/>
      <c r="H161" s="12"/>
      <c r="I161" s="12"/>
      <c r="J161" s="12"/>
      <c r="K161" s="14">
        <f t="shared" si="57"/>
        <v>261060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0</v>
      </c>
      <c r="X161" s="14">
        <v>0</v>
      </c>
      <c r="Y161" s="14">
        <v>0</v>
      </c>
      <c r="Z161" s="14">
        <v>0</v>
      </c>
      <c r="AA161" s="14">
        <v>0</v>
      </c>
      <c r="AB161" s="14">
        <v>261060</v>
      </c>
      <c r="AC161" s="14">
        <v>0</v>
      </c>
      <c r="AD161" s="14">
        <v>0</v>
      </c>
      <c r="AE161" s="14">
        <v>0</v>
      </c>
      <c r="AF161" s="14">
        <v>0</v>
      </c>
      <c r="AG161" s="14">
        <v>279300</v>
      </c>
      <c r="AH161" s="15">
        <v>0</v>
      </c>
      <c r="AI161" s="14">
        <v>0</v>
      </c>
      <c r="AJ161" s="15">
        <v>0</v>
      </c>
      <c r="AK161" s="14">
        <v>0</v>
      </c>
      <c r="AL161" s="2"/>
    </row>
    <row r="162" spans="1:38" ht="66.599999999999994" customHeight="1" outlineLevel="2">
      <c r="A162" s="17" t="s">
        <v>85</v>
      </c>
      <c r="B162" s="12" t="s">
        <v>86</v>
      </c>
      <c r="C162" s="12" t="s">
        <v>2</v>
      </c>
      <c r="D162" s="12" t="s">
        <v>2</v>
      </c>
      <c r="E162" s="12"/>
      <c r="F162" s="12"/>
      <c r="G162" s="12"/>
      <c r="H162" s="12"/>
      <c r="I162" s="12"/>
      <c r="J162" s="12"/>
      <c r="K162" s="14">
        <f t="shared" si="57"/>
        <v>1020366.9</v>
      </c>
      <c r="L162" s="14">
        <v>0</v>
      </c>
      <c r="M162" s="14">
        <v>0</v>
      </c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14">
        <v>0</v>
      </c>
      <c r="X162" s="14">
        <v>0</v>
      </c>
      <c r="Y162" s="14">
        <v>0</v>
      </c>
      <c r="Z162" s="14">
        <v>0</v>
      </c>
      <c r="AA162" s="14">
        <v>0</v>
      </c>
      <c r="AB162" s="14">
        <v>0</v>
      </c>
      <c r="AC162" s="14">
        <v>0</v>
      </c>
      <c r="AD162" s="14">
        <v>0</v>
      </c>
      <c r="AE162" s="14">
        <v>0</v>
      </c>
      <c r="AF162" s="14">
        <v>0</v>
      </c>
      <c r="AG162" s="14">
        <v>1023276.9</v>
      </c>
      <c r="AH162" s="15">
        <v>0</v>
      </c>
      <c r="AI162" s="14">
        <v>0</v>
      </c>
      <c r="AJ162" s="15">
        <v>0</v>
      </c>
      <c r="AK162" s="14">
        <v>1020366.9</v>
      </c>
      <c r="AL162" s="2"/>
    </row>
    <row r="163" spans="1:38" ht="34.15" customHeight="1" outlineLevel="1">
      <c r="A163" s="17" t="s">
        <v>87</v>
      </c>
      <c r="B163" s="12" t="s">
        <v>88</v>
      </c>
      <c r="C163" s="12" t="s">
        <v>2</v>
      </c>
      <c r="D163" s="12" t="s">
        <v>2</v>
      </c>
      <c r="E163" s="12"/>
      <c r="F163" s="12"/>
      <c r="G163" s="12"/>
      <c r="H163" s="12"/>
      <c r="I163" s="12"/>
      <c r="J163" s="12"/>
      <c r="K163" s="14">
        <f>K164</f>
        <v>716788.39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>
        <v>0</v>
      </c>
      <c r="X163" s="14">
        <v>0</v>
      </c>
      <c r="Y163" s="14">
        <v>0</v>
      </c>
      <c r="Z163" s="14">
        <v>0</v>
      </c>
      <c r="AA163" s="14">
        <v>0</v>
      </c>
      <c r="AB163" s="14">
        <f>AB164</f>
        <v>716788.39</v>
      </c>
      <c r="AC163" s="14">
        <f t="shared" ref="AC163:AK163" si="60">AC164</f>
        <v>0</v>
      </c>
      <c r="AD163" s="14">
        <f t="shared" si="60"/>
        <v>0</v>
      </c>
      <c r="AE163" s="14">
        <f t="shared" si="60"/>
        <v>0</v>
      </c>
      <c r="AF163" s="14">
        <f t="shared" si="60"/>
        <v>0</v>
      </c>
      <c r="AG163" s="14">
        <f t="shared" si="60"/>
        <v>537869.34</v>
      </c>
      <c r="AH163" s="14">
        <f t="shared" si="60"/>
        <v>0</v>
      </c>
      <c r="AI163" s="14">
        <f t="shared" si="60"/>
        <v>0</v>
      </c>
      <c r="AJ163" s="14">
        <f t="shared" si="60"/>
        <v>0</v>
      </c>
      <c r="AK163" s="14">
        <f t="shared" si="60"/>
        <v>0</v>
      </c>
      <c r="AL163" s="2"/>
    </row>
    <row r="164" spans="1:38" ht="18.600000000000001" customHeight="1" outlineLevel="2">
      <c r="A164" s="17" t="s">
        <v>89</v>
      </c>
      <c r="B164" s="12" t="s">
        <v>90</v>
      </c>
      <c r="C164" s="12" t="s">
        <v>2</v>
      </c>
      <c r="D164" s="12" t="s">
        <v>2</v>
      </c>
      <c r="E164" s="12"/>
      <c r="F164" s="12"/>
      <c r="G164" s="12"/>
      <c r="H164" s="12"/>
      <c r="I164" s="12"/>
      <c r="J164" s="12"/>
      <c r="K164" s="14">
        <f>AB164+AK164</f>
        <v>716788.39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0</v>
      </c>
      <c r="X164" s="14">
        <v>0</v>
      </c>
      <c r="Y164" s="14">
        <v>0</v>
      </c>
      <c r="Z164" s="14">
        <v>0</v>
      </c>
      <c r="AA164" s="14">
        <v>0</v>
      </c>
      <c r="AB164" s="14">
        <v>716788.39</v>
      </c>
      <c r="AC164" s="14">
        <v>0</v>
      </c>
      <c r="AD164" s="14">
        <v>0</v>
      </c>
      <c r="AE164" s="14">
        <v>0</v>
      </c>
      <c r="AF164" s="14">
        <v>0</v>
      </c>
      <c r="AG164" s="14">
        <v>537869.34</v>
      </c>
      <c r="AH164" s="15">
        <v>0</v>
      </c>
      <c r="AI164" s="14">
        <v>0</v>
      </c>
      <c r="AJ164" s="15">
        <v>0</v>
      </c>
      <c r="AK164" s="14">
        <v>0</v>
      </c>
      <c r="AL164" s="2"/>
    </row>
    <row r="165" spans="1:38" ht="36" customHeight="1" outlineLevel="1">
      <c r="A165" s="17" t="s">
        <v>91</v>
      </c>
      <c r="B165" s="12" t="s">
        <v>92</v>
      </c>
      <c r="C165" s="12" t="s">
        <v>2</v>
      </c>
      <c r="D165" s="12" t="s">
        <v>2</v>
      </c>
      <c r="E165" s="12"/>
      <c r="F165" s="12"/>
      <c r="G165" s="12"/>
      <c r="H165" s="12"/>
      <c r="I165" s="12"/>
      <c r="J165" s="12"/>
      <c r="K165" s="14">
        <f>K166</f>
        <v>436865.1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f>AB166</f>
        <v>0</v>
      </c>
      <c r="AC165" s="14">
        <f t="shared" ref="AC165:AK165" si="61">AC166</f>
        <v>0</v>
      </c>
      <c r="AD165" s="14">
        <f t="shared" si="61"/>
        <v>0</v>
      </c>
      <c r="AE165" s="14">
        <f t="shared" si="61"/>
        <v>0</v>
      </c>
      <c r="AF165" s="14">
        <f t="shared" si="61"/>
        <v>0</v>
      </c>
      <c r="AG165" s="14">
        <f t="shared" si="61"/>
        <v>777781.1</v>
      </c>
      <c r="AH165" s="14">
        <f t="shared" si="61"/>
        <v>0</v>
      </c>
      <c r="AI165" s="14">
        <f t="shared" si="61"/>
        <v>0</v>
      </c>
      <c r="AJ165" s="14">
        <f t="shared" si="61"/>
        <v>0</v>
      </c>
      <c r="AK165" s="14">
        <f t="shared" si="61"/>
        <v>436865.1</v>
      </c>
      <c r="AL165" s="2"/>
    </row>
    <row r="166" spans="1:38" ht="63.6" customHeight="1" outlineLevel="2">
      <c r="A166" s="17" t="s">
        <v>93</v>
      </c>
      <c r="B166" s="12" t="s">
        <v>94</v>
      </c>
      <c r="C166" s="12" t="s">
        <v>2</v>
      </c>
      <c r="D166" s="12" t="s">
        <v>2</v>
      </c>
      <c r="E166" s="12"/>
      <c r="F166" s="12"/>
      <c r="G166" s="12"/>
      <c r="H166" s="12"/>
      <c r="I166" s="12"/>
      <c r="J166" s="12"/>
      <c r="K166" s="14">
        <f>AB166+AK166</f>
        <v>436865.1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14">
        <v>0</v>
      </c>
      <c r="AD166" s="14">
        <v>0</v>
      </c>
      <c r="AE166" s="14">
        <v>0</v>
      </c>
      <c r="AF166" s="14">
        <v>0</v>
      </c>
      <c r="AG166" s="14">
        <v>777781.1</v>
      </c>
      <c r="AH166" s="15">
        <v>0</v>
      </c>
      <c r="AI166" s="14">
        <v>0</v>
      </c>
      <c r="AJ166" s="15">
        <v>0</v>
      </c>
      <c r="AK166" s="14">
        <v>436865.1</v>
      </c>
      <c r="AL166" s="2"/>
    </row>
    <row r="167" spans="1:38" ht="48.6" customHeight="1">
      <c r="A167" s="17" t="s">
        <v>95</v>
      </c>
      <c r="B167" s="12" t="s">
        <v>96</v>
      </c>
      <c r="C167" s="12" t="s">
        <v>2</v>
      </c>
      <c r="D167" s="12" t="s">
        <v>2</v>
      </c>
      <c r="E167" s="12"/>
      <c r="F167" s="12"/>
      <c r="G167" s="12"/>
      <c r="H167" s="12"/>
      <c r="I167" s="12"/>
      <c r="J167" s="12"/>
      <c r="K167" s="14">
        <f>AB167+AK167</f>
        <v>488349.91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14">
        <v>0</v>
      </c>
      <c r="X167" s="14">
        <v>0</v>
      </c>
      <c r="Y167" s="14">
        <v>0</v>
      </c>
      <c r="Z167" s="14">
        <v>0</v>
      </c>
      <c r="AA167" s="14">
        <v>0</v>
      </c>
      <c r="AB167" s="14">
        <f>AB168</f>
        <v>4884</v>
      </c>
      <c r="AC167" s="14">
        <f t="shared" ref="AC167:AK168" si="62">AC168</f>
        <v>0</v>
      </c>
      <c r="AD167" s="14">
        <f t="shared" si="62"/>
        <v>0</v>
      </c>
      <c r="AE167" s="14">
        <f t="shared" si="62"/>
        <v>0</v>
      </c>
      <c r="AF167" s="14">
        <f t="shared" si="62"/>
        <v>0</v>
      </c>
      <c r="AG167" s="14">
        <f t="shared" si="62"/>
        <v>488349.91</v>
      </c>
      <c r="AH167" s="14">
        <f t="shared" si="62"/>
        <v>0</v>
      </c>
      <c r="AI167" s="14">
        <f t="shared" si="62"/>
        <v>0</v>
      </c>
      <c r="AJ167" s="14">
        <f t="shared" si="62"/>
        <v>0</v>
      </c>
      <c r="AK167" s="14">
        <f t="shared" si="62"/>
        <v>483465.91</v>
      </c>
      <c r="AL167" s="2"/>
    </row>
    <row r="168" spans="1:38" ht="63.6" customHeight="1" outlineLevel="1">
      <c r="A168" s="17" t="s">
        <v>97</v>
      </c>
      <c r="B168" s="12" t="s">
        <v>98</v>
      </c>
      <c r="C168" s="12" t="s">
        <v>2</v>
      </c>
      <c r="D168" s="12" t="s">
        <v>2</v>
      </c>
      <c r="E168" s="12"/>
      <c r="F168" s="12"/>
      <c r="G168" s="12"/>
      <c r="H168" s="12"/>
      <c r="I168" s="12"/>
      <c r="J168" s="12"/>
      <c r="K168" s="14">
        <f>AB168+AK168</f>
        <v>488349.91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4">
        <v>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14">
        <v>0</v>
      </c>
      <c r="X168" s="14">
        <v>0</v>
      </c>
      <c r="Y168" s="14">
        <v>0</v>
      </c>
      <c r="Z168" s="14">
        <v>0</v>
      </c>
      <c r="AA168" s="14">
        <v>0</v>
      </c>
      <c r="AB168" s="14">
        <f>AB169</f>
        <v>4884</v>
      </c>
      <c r="AC168" s="14">
        <f t="shared" si="62"/>
        <v>0</v>
      </c>
      <c r="AD168" s="14">
        <f t="shared" si="62"/>
        <v>0</v>
      </c>
      <c r="AE168" s="14">
        <f t="shared" si="62"/>
        <v>0</v>
      </c>
      <c r="AF168" s="14">
        <f t="shared" si="62"/>
        <v>0</v>
      </c>
      <c r="AG168" s="14">
        <f t="shared" si="62"/>
        <v>488349.91</v>
      </c>
      <c r="AH168" s="14">
        <f t="shared" si="62"/>
        <v>0</v>
      </c>
      <c r="AI168" s="14">
        <f t="shared" si="62"/>
        <v>0</v>
      </c>
      <c r="AJ168" s="14">
        <f t="shared" si="62"/>
        <v>0</v>
      </c>
      <c r="AK168" s="14">
        <f t="shared" si="62"/>
        <v>483465.91</v>
      </c>
      <c r="AL168" s="2"/>
    </row>
    <row r="169" spans="1:38" ht="73.150000000000006" customHeight="1" outlineLevel="2">
      <c r="A169" s="17" t="s">
        <v>99</v>
      </c>
      <c r="B169" s="12" t="s">
        <v>100</v>
      </c>
      <c r="C169" s="12" t="s">
        <v>2</v>
      </c>
      <c r="D169" s="12" t="s">
        <v>2</v>
      </c>
      <c r="E169" s="12"/>
      <c r="F169" s="12"/>
      <c r="G169" s="12"/>
      <c r="H169" s="12"/>
      <c r="I169" s="12"/>
      <c r="J169" s="12"/>
      <c r="K169" s="14">
        <f>AB169+AK169</f>
        <v>488349.91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  <c r="W169" s="14">
        <v>0</v>
      </c>
      <c r="X169" s="14">
        <v>0</v>
      </c>
      <c r="Y169" s="14">
        <v>0</v>
      </c>
      <c r="Z169" s="14">
        <v>0</v>
      </c>
      <c r="AA169" s="14">
        <v>0</v>
      </c>
      <c r="AB169" s="14">
        <v>4884</v>
      </c>
      <c r="AC169" s="14">
        <v>0</v>
      </c>
      <c r="AD169" s="14">
        <v>0</v>
      </c>
      <c r="AE169" s="14">
        <v>0</v>
      </c>
      <c r="AF169" s="14">
        <v>0</v>
      </c>
      <c r="AG169" s="14">
        <v>488349.91</v>
      </c>
      <c r="AH169" s="15">
        <v>0</v>
      </c>
      <c r="AI169" s="14">
        <v>0</v>
      </c>
      <c r="AJ169" s="15">
        <v>0</v>
      </c>
      <c r="AK169" s="14">
        <v>483465.91</v>
      </c>
      <c r="AL169" s="2"/>
    </row>
    <row r="170" spans="1:38" ht="33.6" customHeight="1" outlineLevel="2">
      <c r="A170" s="17" t="s">
        <v>166</v>
      </c>
      <c r="B170" s="12">
        <v>6400000000</v>
      </c>
      <c r="C170" s="12"/>
      <c r="D170" s="12"/>
      <c r="E170" s="12"/>
      <c r="F170" s="12"/>
      <c r="G170" s="12"/>
      <c r="H170" s="12"/>
      <c r="I170" s="12"/>
      <c r="J170" s="12"/>
      <c r="K170" s="14">
        <f>K171+K173+K175+K177+K179+K181</f>
        <v>2777009</v>
      </c>
      <c r="L170" s="14">
        <f t="shared" ref="L170:AK170" si="63">L171+L173+L175+L177+L179+L181</f>
        <v>0</v>
      </c>
      <c r="M170" s="14">
        <f t="shared" si="63"/>
        <v>0</v>
      </c>
      <c r="N170" s="14">
        <f t="shared" si="63"/>
        <v>0</v>
      </c>
      <c r="O170" s="14">
        <f t="shared" si="63"/>
        <v>0</v>
      </c>
      <c r="P170" s="14">
        <f t="shared" si="63"/>
        <v>0</v>
      </c>
      <c r="Q170" s="14">
        <f t="shared" si="63"/>
        <v>0</v>
      </c>
      <c r="R170" s="14">
        <f t="shared" si="63"/>
        <v>0</v>
      </c>
      <c r="S170" s="14">
        <f t="shared" si="63"/>
        <v>0</v>
      </c>
      <c r="T170" s="14">
        <f t="shared" si="63"/>
        <v>0</v>
      </c>
      <c r="U170" s="14">
        <f t="shared" si="63"/>
        <v>0</v>
      </c>
      <c r="V170" s="14">
        <f t="shared" si="63"/>
        <v>0</v>
      </c>
      <c r="W170" s="14">
        <f t="shared" si="63"/>
        <v>0</v>
      </c>
      <c r="X170" s="14">
        <f t="shared" si="63"/>
        <v>0</v>
      </c>
      <c r="Y170" s="14">
        <f t="shared" si="63"/>
        <v>0</v>
      </c>
      <c r="Z170" s="14">
        <f t="shared" si="63"/>
        <v>0</v>
      </c>
      <c r="AA170" s="14">
        <f t="shared" si="63"/>
        <v>0</v>
      </c>
      <c r="AB170" s="14">
        <f>AB171+AB173+AB175+AB177+AB179+AB181</f>
        <v>2777009</v>
      </c>
      <c r="AC170" s="14">
        <f t="shared" si="63"/>
        <v>0</v>
      </c>
      <c r="AD170" s="14">
        <f t="shared" si="63"/>
        <v>0</v>
      </c>
      <c r="AE170" s="14">
        <f t="shared" si="63"/>
        <v>0</v>
      </c>
      <c r="AF170" s="14">
        <f t="shared" si="63"/>
        <v>0</v>
      </c>
      <c r="AG170" s="14">
        <f t="shared" si="63"/>
        <v>0</v>
      </c>
      <c r="AH170" s="14">
        <f t="shared" si="63"/>
        <v>0</v>
      </c>
      <c r="AI170" s="14">
        <f t="shared" si="63"/>
        <v>0</v>
      </c>
      <c r="AJ170" s="14">
        <f t="shared" si="63"/>
        <v>0</v>
      </c>
      <c r="AK170" s="14">
        <f t="shared" si="63"/>
        <v>0</v>
      </c>
      <c r="AL170" s="2"/>
    </row>
    <row r="171" spans="1:38" ht="17.25" customHeight="1" outlineLevel="2">
      <c r="A171" s="17" t="s">
        <v>168</v>
      </c>
      <c r="B171" s="12" t="s">
        <v>167</v>
      </c>
      <c r="C171" s="12"/>
      <c r="D171" s="12"/>
      <c r="E171" s="12"/>
      <c r="F171" s="12"/>
      <c r="G171" s="12"/>
      <c r="H171" s="12"/>
      <c r="I171" s="12"/>
      <c r="J171" s="12"/>
      <c r="K171" s="14">
        <f t="shared" ref="K171:K182" si="64">AB171+AK171</f>
        <v>1219960</v>
      </c>
      <c r="L171" s="14">
        <f t="shared" ref="L171:AK171" si="65">L172</f>
        <v>0</v>
      </c>
      <c r="M171" s="14">
        <f t="shared" si="65"/>
        <v>0</v>
      </c>
      <c r="N171" s="14">
        <f t="shared" si="65"/>
        <v>0</v>
      </c>
      <c r="O171" s="14">
        <f t="shared" si="65"/>
        <v>0</v>
      </c>
      <c r="P171" s="14">
        <f t="shared" si="65"/>
        <v>0</v>
      </c>
      <c r="Q171" s="14">
        <f t="shared" si="65"/>
        <v>0</v>
      </c>
      <c r="R171" s="14">
        <f t="shared" si="65"/>
        <v>0</v>
      </c>
      <c r="S171" s="14">
        <f t="shared" si="65"/>
        <v>0</v>
      </c>
      <c r="T171" s="14">
        <f t="shared" si="65"/>
        <v>0</v>
      </c>
      <c r="U171" s="14">
        <f t="shared" si="65"/>
        <v>0</v>
      </c>
      <c r="V171" s="14">
        <f t="shared" si="65"/>
        <v>0</v>
      </c>
      <c r="W171" s="14">
        <f t="shared" si="65"/>
        <v>0</v>
      </c>
      <c r="X171" s="14">
        <f t="shared" si="65"/>
        <v>0</v>
      </c>
      <c r="Y171" s="14">
        <f t="shared" si="65"/>
        <v>0</v>
      </c>
      <c r="Z171" s="14">
        <f t="shared" si="65"/>
        <v>0</v>
      </c>
      <c r="AA171" s="14">
        <f t="shared" si="65"/>
        <v>0</v>
      </c>
      <c r="AB171" s="14">
        <f t="shared" si="65"/>
        <v>1219960</v>
      </c>
      <c r="AC171" s="14">
        <f t="shared" si="65"/>
        <v>0</v>
      </c>
      <c r="AD171" s="14">
        <f t="shared" si="65"/>
        <v>0</v>
      </c>
      <c r="AE171" s="14">
        <f t="shared" si="65"/>
        <v>0</v>
      </c>
      <c r="AF171" s="14">
        <f t="shared" si="65"/>
        <v>0</v>
      </c>
      <c r="AG171" s="14">
        <f t="shared" si="65"/>
        <v>0</v>
      </c>
      <c r="AH171" s="14">
        <f t="shared" si="65"/>
        <v>0</v>
      </c>
      <c r="AI171" s="14">
        <f t="shared" si="65"/>
        <v>0</v>
      </c>
      <c r="AJ171" s="14">
        <f t="shared" si="65"/>
        <v>0</v>
      </c>
      <c r="AK171" s="14">
        <f t="shared" si="65"/>
        <v>0</v>
      </c>
      <c r="AL171" s="2"/>
    </row>
    <row r="172" spans="1:38" outlineLevel="2">
      <c r="A172" s="17" t="s">
        <v>169</v>
      </c>
      <c r="B172" s="12">
        <v>6400100001</v>
      </c>
      <c r="C172" s="12"/>
      <c r="D172" s="12"/>
      <c r="E172" s="12"/>
      <c r="F172" s="12"/>
      <c r="G172" s="12"/>
      <c r="H172" s="12"/>
      <c r="I172" s="12"/>
      <c r="J172" s="12"/>
      <c r="K172" s="14">
        <f t="shared" si="64"/>
        <v>1219960</v>
      </c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>
        <v>1219960</v>
      </c>
      <c r="AC172" s="14"/>
      <c r="AD172" s="14"/>
      <c r="AE172" s="14"/>
      <c r="AF172" s="14"/>
      <c r="AG172" s="14"/>
      <c r="AH172" s="15"/>
      <c r="AI172" s="14"/>
      <c r="AJ172" s="15"/>
      <c r="AK172" s="14">
        <v>0</v>
      </c>
      <c r="AL172" s="2"/>
    </row>
    <row r="173" spans="1:38" ht="19.5" customHeight="1" outlineLevel="2">
      <c r="A173" s="17" t="s">
        <v>170</v>
      </c>
      <c r="B173" s="12">
        <v>6400400000</v>
      </c>
      <c r="C173" s="12"/>
      <c r="D173" s="12"/>
      <c r="E173" s="12"/>
      <c r="F173" s="12"/>
      <c r="G173" s="12"/>
      <c r="H173" s="12"/>
      <c r="I173" s="12"/>
      <c r="J173" s="12"/>
      <c r="K173" s="14">
        <f t="shared" si="64"/>
        <v>812170</v>
      </c>
      <c r="L173" s="14">
        <f t="shared" ref="L173:AA173" si="66">L174</f>
        <v>0</v>
      </c>
      <c r="M173" s="14">
        <f t="shared" si="66"/>
        <v>0</v>
      </c>
      <c r="N173" s="14">
        <f t="shared" si="66"/>
        <v>0</v>
      </c>
      <c r="O173" s="14">
        <f t="shared" si="66"/>
        <v>0</v>
      </c>
      <c r="P173" s="14">
        <f t="shared" si="66"/>
        <v>0</v>
      </c>
      <c r="Q173" s="14">
        <f t="shared" si="66"/>
        <v>0</v>
      </c>
      <c r="R173" s="14">
        <f t="shared" si="66"/>
        <v>0</v>
      </c>
      <c r="S173" s="14">
        <f t="shared" si="66"/>
        <v>0</v>
      </c>
      <c r="T173" s="14">
        <f t="shared" si="66"/>
        <v>0</v>
      </c>
      <c r="U173" s="14">
        <f t="shared" si="66"/>
        <v>0</v>
      </c>
      <c r="V173" s="14">
        <f t="shared" si="66"/>
        <v>0</v>
      </c>
      <c r="W173" s="14">
        <f t="shared" si="66"/>
        <v>0</v>
      </c>
      <c r="X173" s="14">
        <f t="shared" si="66"/>
        <v>0</v>
      </c>
      <c r="Y173" s="14">
        <f t="shared" si="66"/>
        <v>0</v>
      </c>
      <c r="Z173" s="14">
        <f t="shared" si="66"/>
        <v>0</v>
      </c>
      <c r="AA173" s="14">
        <f t="shared" si="66"/>
        <v>0</v>
      </c>
      <c r="AB173" s="14">
        <f>AB174</f>
        <v>812170</v>
      </c>
      <c r="AC173" s="14">
        <f t="shared" ref="AC173:AK173" si="67">AC174</f>
        <v>0</v>
      </c>
      <c r="AD173" s="14">
        <f t="shared" si="67"/>
        <v>0</v>
      </c>
      <c r="AE173" s="14">
        <f t="shared" si="67"/>
        <v>0</v>
      </c>
      <c r="AF173" s="14">
        <f t="shared" si="67"/>
        <v>0</v>
      </c>
      <c r="AG173" s="14">
        <f t="shared" si="67"/>
        <v>0</v>
      </c>
      <c r="AH173" s="14">
        <f t="shared" si="67"/>
        <v>0</v>
      </c>
      <c r="AI173" s="14">
        <f t="shared" si="67"/>
        <v>0</v>
      </c>
      <c r="AJ173" s="14">
        <f t="shared" si="67"/>
        <v>0</v>
      </c>
      <c r="AK173" s="14">
        <f t="shared" si="67"/>
        <v>0</v>
      </c>
      <c r="AL173" s="2"/>
    </row>
    <row r="174" spans="1:38" ht="17.25" customHeight="1" outlineLevel="2">
      <c r="A174" s="17" t="s">
        <v>171</v>
      </c>
      <c r="B174" s="12">
        <v>6400400001</v>
      </c>
      <c r="C174" s="12"/>
      <c r="D174" s="12"/>
      <c r="E174" s="12"/>
      <c r="F174" s="12"/>
      <c r="G174" s="12"/>
      <c r="H174" s="12"/>
      <c r="I174" s="12"/>
      <c r="J174" s="12"/>
      <c r="K174" s="14">
        <f t="shared" si="64"/>
        <v>812170</v>
      </c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>
        <v>812170</v>
      </c>
      <c r="AC174" s="14"/>
      <c r="AD174" s="14"/>
      <c r="AE174" s="14"/>
      <c r="AF174" s="14"/>
      <c r="AG174" s="14"/>
      <c r="AH174" s="15"/>
      <c r="AI174" s="14"/>
      <c r="AJ174" s="15"/>
      <c r="AK174" s="14">
        <v>0</v>
      </c>
      <c r="AL174" s="2"/>
    </row>
    <row r="175" spans="1:38" ht="63.6" customHeight="1" outlineLevel="2">
      <c r="A175" s="17" t="s">
        <v>172</v>
      </c>
      <c r="B175" s="12">
        <v>6400500000</v>
      </c>
      <c r="C175" s="12"/>
      <c r="D175" s="12"/>
      <c r="E175" s="12"/>
      <c r="F175" s="12"/>
      <c r="G175" s="12"/>
      <c r="H175" s="12"/>
      <c r="I175" s="12"/>
      <c r="J175" s="12"/>
      <c r="K175" s="14">
        <f t="shared" si="64"/>
        <v>299000</v>
      </c>
      <c r="L175" s="14">
        <f t="shared" ref="L175:AK175" si="68">L176</f>
        <v>0</v>
      </c>
      <c r="M175" s="14">
        <f t="shared" si="68"/>
        <v>0</v>
      </c>
      <c r="N175" s="14">
        <f t="shared" si="68"/>
        <v>0</v>
      </c>
      <c r="O175" s="14">
        <f t="shared" si="68"/>
        <v>0</v>
      </c>
      <c r="P175" s="14">
        <f t="shared" si="68"/>
        <v>0</v>
      </c>
      <c r="Q175" s="14">
        <f t="shared" si="68"/>
        <v>0</v>
      </c>
      <c r="R175" s="14">
        <f t="shared" si="68"/>
        <v>0</v>
      </c>
      <c r="S175" s="14">
        <f t="shared" si="68"/>
        <v>0</v>
      </c>
      <c r="T175" s="14">
        <f t="shared" si="68"/>
        <v>0</v>
      </c>
      <c r="U175" s="14">
        <f t="shared" si="68"/>
        <v>0</v>
      </c>
      <c r="V175" s="14">
        <f t="shared" si="68"/>
        <v>0</v>
      </c>
      <c r="W175" s="14">
        <f t="shared" si="68"/>
        <v>0</v>
      </c>
      <c r="X175" s="14">
        <f t="shared" si="68"/>
        <v>0</v>
      </c>
      <c r="Y175" s="14">
        <f t="shared" si="68"/>
        <v>0</v>
      </c>
      <c r="Z175" s="14">
        <f t="shared" si="68"/>
        <v>0</v>
      </c>
      <c r="AA175" s="14">
        <f t="shared" si="68"/>
        <v>0</v>
      </c>
      <c r="AB175" s="14">
        <f>AB176</f>
        <v>299000</v>
      </c>
      <c r="AC175" s="14">
        <f t="shared" si="68"/>
        <v>0</v>
      </c>
      <c r="AD175" s="14">
        <f t="shared" si="68"/>
        <v>0</v>
      </c>
      <c r="AE175" s="14">
        <f t="shared" si="68"/>
        <v>0</v>
      </c>
      <c r="AF175" s="14">
        <f t="shared" si="68"/>
        <v>0</v>
      </c>
      <c r="AG175" s="14">
        <f t="shared" si="68"/>
        <v>0</v>
      </c>
      <c r="AH175" s="14">
        <f t="shared" si="68"/>
        <v>0</v>
      </c>
      <c r="AI175" s="14">
        <f t="shared" si="68"/>
        <v>0</v>
      </c>
      <c r="AJ175" s="14">
        <f t="shared" si="68"/>
        <v>0</v>
      </c>
      <c r="AK175" s="14">
        <f t="shared" si="68"/>
        <v>0</v>
      </c>
      <c r="AL175" s="2"/>
    </row>
    <row r="176" spans="1:38" ht="57.75" customHeight="1" outlineLevel="2">
      <c r="A176" s="17" t="s">
        <v>173</v>
      </c>
      <c r="B176" s="12">
        <v>6400500001</v>
      </c>
      <c r="C176" s="12"/>
      <c r="D176" s="12"/>
      <c r="E176" s="12"/>
      <c r="F176" s="12"/>
      <c r="G176" s="12"/>
      <c r="H176" s="12"/>
      <c r="I176" s="12"/>
      <c r="J176" s="12"/>
      <c r="K176" s="14">
        <f t="shared" si="64"/>
        <v>299000</v>
      </c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>
        <v>299000</v>
      </c>
      <c r="AC176" s="14"/>
      <c r="AD176" s="14"/>
      <c r="AE176" s="14"/>
      <c r="AF176" s="14"/>
      <c r="AG176" s="14"/>
      <c r="AH176" s="15"/>
      <c r="AI176" s="14"/>
      <c r="AJ176" s="15"/>
      <c r="AK176" s="14">
        <v>0</v>
      </c>
      <c r="AL176" s="2"/>
    </row>
    <row r="177" spans="1:38" ht="48" customHeight="1" outlineLevel="2">
      <c r="A177" s="17" t="s">
        <v>174</v>
      </c>
      <c r="B177" s="12">
        <v>6400600000</v>
      </c>
      <c r="C177" s="12"/>
      <c r="D177" s="12"/>
      <c r="E177" s="12"/>
      <c r="F177" s="12"/>
      <c r="G177" s="12"/>
      <c r="H177" s="12"/>
      <c r="I177" s="12"/>
      <c r="J177" s="12"/>
      <c r="K177" s="14">
        <f t="shared" si="64"/>
        <v>280000</v>
      </c>
      <c r="L177" s="14">
        <f t="shared" ref="L177:AK177" si="69">L178</f>
        <v>0</v>
      </c>
      <c r="M177" s="14">
        <f t="shared" si="69"/>
        <v>0</v>
      </c>
      <c r="N177" s="14">
        <f t="shared" si="69"/>
        <v>0</v>
      </c>
      <c r="O177" s="14">
        <f t="shared" si="69"/>
        <v>0</v>
      </c>
      <c r="P177" s="14">
        <f t="shared" si="69"/>
        <v>0</v>
      </c>
      <c r="Q177" s="14">
        <f t="shared" si="69"/>
        <v>0</v>
      </c>
      <c r="R177" s="14">
        <f t="shared" si="69"/>
        <v>0</v>
      </c>
      <c r="S177" s="14">
        <f t="shared" si="69"/>
        <v>0</v>
      </c>
      <c r="T177" s="14">
        <f t="shared" si="69"/>
        <v>0</v>
      </c>
      <c r="U177" s="14">
        <f t="shared" si="69"/>
        <v>0</v>
      </c>
      <c r="V177" s="14">
        <f t="shared" si="69"/>
        <v>0</v>
      </c>
      <c r="W177" s="14">
        <f t="shared" si="69"/>
        <v>0</v>
      </c>
      <c r="X177" s="14">
        <f t="shared" si="69"/>
        <v>0</v>
      </c>
      <c r="Y177" s="14">
        <f t="shared" si="69"/>
        <v>0</v>
      </c>
      <c r="Z177" s="14">
        <f t="shared" si="69"/>
        <v>0</v>
      </c>
      <c r="AA177" s="14">
        <f t="shared" si="69"/>
        <v>0</v>
      </c>
      <c r="AB177" s="14">
        <f>AB178</f>
        <v>280000</v>
      </c>
      <c r="AC177" s="14">
        <f t="shared" si="69"/>
        <v>0</v>
      </c>
      <c r="AD177" s="14">
        <f t="shared" si="69"/>
        <v>0</v>
      </c>
      <c r="AE177" s="14">
        <f t="shared" si="69"/>
        <v>0</v>
      </c>
      <c r="AF177" s="14">
        <f t="shared" si="69"/>
        <v>0</v>
      </c>
      <c r="AG177" s="14">
        <f t="shared" si="69"/>
        <v>0</v>
      </c>
      <c r="AH177" s="14">
        <f t="shared" si="69"/>
        <v>0</v>
      </c>
      <c r="AI177" s="14">
        <f t="shared" si="69"/>
        <v>0</v>
      </c>
      <c r="AJ177" s="14">
        <f t="shared" si="69"/>
        <v>0</v>
      </c>
      <c r="AK177" s="14">
        <f t="shared" si="69"/>
        <v>0</v>
      </c>
      <c r="AL177" s="2"/>
    </row>
    <row r="178" spans="1:38" ht="45.6" customHeight="1" outlineLevel="2">
      <c r="A178" s="17" t="s">
        <v>175</v>
      </c>
      <c r="B178" s="12">
        <v>6400600001</v>
      </c>
      <c r="C178" s="12"/>
      <c r="D178" s="12"/>
      <c r="E178" s="12"/>
      <c r="F178" s="12"/>
      <c r="G178" s="12"/>
      <c r="H178" s="12"/>
      <c r="I178" s="12"/>
      <c r="J178" s="12"/>
      <c r="K178" s="14">
        <f t="shared" si="64"/>
        <v>280000</v>
      </c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>
        <v>280000</v>
      </c>
      <c r="AC178" s="14"/>
      <c r="AD178" s="14"/>
      <c r="AE178" s="14"/>
      <c r="AF178" s="14"/>
      <c r="AG178" s="14"/>
      <c r="AH178" s="15"/>
      <c r="AI178" s="14"/>
      <c r="AJ178" s="15"/>
      <c r="AK178" s="14">
        <v>0</v>
      </c>
      <c r="AL178" s="2"/>
    </row>
    <row r="179" spans="1:38" ht="28.15" customHeight="1" outlineLevel="2">
      <c r="A179" s="17" t="s">
        <v>176</v>
      </c>
      <c r="B179" s="12">
        <v>6400700000</v>
      </c>
      <c r="C179" s="12"/>
      <c r="D179" s="12"/>
      <c r="E179" s="12"/>
      <c r="F179" s="12"/>
      <c r="G179" s="12"/>
      <c r="H179" s="12"/>
      <c r="I179" s="12"/>
      <c r="J179" s="12"/>
      <c r="K179" s="14">
        <f t="shared" si="64"/>
        <v>105300</v>
      </c>
      <c r="L179" s="14">
        <f t="shared" ref="L179:AA179" si="70">L180</f>
        <v>0</v>
      </c>
      <c r="M179" s="14">
        <f t="shared" si="70"/>
        <v>0</v>
      </c>
      <c r="N179" s="14">
        <f t="shared" si="70"/>
        <v>0</v>
      </c>
      <c r="O179" s="14">
        <f t="shared" si="70"/>
        <v>0</v>
      </c>
      <c r="P179" s="14">
        <f t="shared" si="70"/>
        <v>0</v>
      </c>
      <c r="Q179" s="14">
        <f t="shared" si="70"/>
        <v>0</v>
      </c>
      <c r="R179" s="14">
        <f t="shared" si="70"/>
        <v>0</v>
      </c>
      <c r="S179" s="14">
        <f t="shared" si="70"/>
        <v>0</v>
      </c>
      <c r="T179" s="14">
        <f t="shared" si="70"/>
        <v>0</v>
      </c>
      <c r="U179" s="14">
        <f t="shared" si="70"/>
        <v>0</v>
      </c>
      <c r="V179" s="14">
        <f t="shared" si="70"/>
        <v>0</v>
      </c>
      <c r="W179" s="14">
        <f t="shared" si="70"/>
        <v>0</v>
      </c>
      <c r="X179" s="14">
        <f t="shared" si="70"/>
        <v>0</v>
      </c>
      <c r="Y179" s="14">
        <f t="shared" si="70"/>
        <v>0</v>
      </c>
      <c r="Z179" s="14">
        <f t="shared" si="70"/>
        <v>0</v>
      </c>
      <c r="AA179" s="14">
        <f t="shared" si="70"/>
        <v>0</v>
      </c>
      <c r="AB179" s="14">
        <f>AB180</f>
        <v>105300</v>
      </c>
      <c r="AC179" s="14">
        <f t="shared" ref="AC179:AK179" si="71">AC180</f>
        <v>0</v>
      </c>
      <c r="AD179" s="14">
        <f t="shared" si="71"/>
        <v>0</v>
      </c>
      <c r="AE179" s="14">
        <f t="shared" si="71"/>
        <v>0</v>
      </c>
      <c r="AF179" s="14">
        <f t="shared" si="71"/>
        <v>0</v>
      </c>
      <c r="AG179" s="14">
        <f t="shared" si="71"/>
        <v>0</v>
      </c>
      <c r="AH179" s="14">
        <f t="shared" si="71"/>
        <v>0</v>
      </c>
      <c r="AI179" s="14">
        <f t="shared" si="71"/>
        <v>0</v>
      </c>
      <c r="AJ179" s="14">
        <f t="shared" si="71"/>
        <v>0</v>
      </c>
      <c r="AK179" s="14">
        <f t="shared" si="71"/>
        <v>0</v>
      </c>
      <c r="AL179" s="2"/>
    </row>
    <row r="180" spans="1:38" ht="24.6" customHeight="1" outlineLevel="2">
      <c r="A180" s="17" t="s">
        <v>177</v>
      </c>
      <c r="B180" s="12">
        <v>6400700001</v>
      </c>
      <c r="C180" s="12"/>
      <c r="D180" s="12"/>
      <c r="E180" s="12"/>
      <c r="F180" s="12"/>
      <c r="G180" s="12"/>
      <c r="H180" s="12"/>
      <c r="I180" s="12"/>
      <c r="J180" s="12"/>
      <c r="K180" s="14">
        <f t="shared" si="64"/>
        <v>105300</v>
      </c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>
        <v>105300</v>
      </c>
      <c r="AC180" s="14"/>
      <c r="AD180" s="14"/>
      <c r="AE180" s="14"/>
      <c r="AF180" s="14"/>
      <c r="AG180" s="14"/>
      <c r="AH180" s="15"/>
      <c r="AI180" s="14"/>
      <c r="AJ180" s="15"/>
      <c r="AK180" s="14">
        <v>0</v>
      </c>
      <c r="AL180" s="2"/>
    </row>
    <row r="181" spans="1:38" ht="35.450000000000003" customHeight="1" outlineLevel="2">
      <c r="A181" s="17" t="s">
        <v>178</v>
      </c>
      <c r="B181" s="12">
        <v>6400800000</v>
      </c>
      <c r="C181" s="12"/>
      <c r="D181" s="12"/>
      <c r="E181" s="12"/>
      <c r="F181" s="12"/>
      <c r="G181" s="12"/>
      <c r="H181" s="12"/>
      <c r="I181" s="12"/>
      <c r="J181" s="12"/>
      <c r="K181" s="14">
        <f t="shared" si="64"/>
        <v>60579</v>
      </c>
      <c r="L181" s="14">
        <f t="shared" ref="L181:AK181" si="72">L182</f>
        <v>0</v>
      </c>
      <c r="M181" s="14">
        <f t="shared" si="72"/>
        <v>0</v>
      </c>
      <c r="N181" s="14">
        <f t="shared" si="72"/>
        <v>0</v>
      </c>
      <c r="O181" s="14">
        <f t="shared" si="72"/>
        <v>0</v>
      </c>
      <c r="P181" s="14">
        <f t="shared" si="72"/>
        <v>0</v>
      </c>
      <c r="Q181" s="14">
        <f t="shared" si="72"/>
        <v>0</v>
      </c>
      <c r="R181" s="14">
        <f t="shared" si="72"/>
        <v>0</v>
      </c>
      <c r="S181" s="14">
        <f t="shared" si="72"/>
        <v>0</v>
      </c>
      <c r="T181" s="14">
        <f t="shared" si="72"/>
        <v>0</v>
      </c>
      <c r="U181" s="14">
        <f t="shared" si="72"/>
        <v>0</v>
      </c>
      <c r="V181" s="14">
        <f t="shared" si="72"/>
        <v>0</v>
      </c>
      <c r="W181" s="14">
        <f t="shared" si="72"/>
        <v>0</v>
      </c>
      <c r="X181" s="14">
        <f t="shared" si="72"/>
        <v>0</v>
      </c>
      <c r="Y181" s="14">
        <f t="shared" si="72"/>
        <v>0</v>
      </c>
      <c r="Z181" s="14">
        <f t="shared" si="72"/>
        <v>0</v>
      </c>
      <c r="AA181" s="14">
        <f t="shared" si="72"/>
        <v>0</v>
      </c>
      <c r="AB181" s="14">
        <f>AB182</f>
        <v>60579</v>
      </c>
      <c r="AC181" s="14">
        <f t="shared" si="72"/>
        <v>0</v>
      </c>
      <c r="AD181" s="14">
        <f t="shared" si="72"/>
        <v>0</v>
      </c>
      <c r="AE181" s="14">
        <f t="shared" si="72"/>
        <v>0</v>
      </c>
      <c r="AF181" s="14">
        <f t="shared" si="72"/>
        <v>0</v>
      </c>
      <c r="AG181" s="14">
        <f t="shared" si="72"/>
        <v>0</v>
      </c>
      <c r="AH181" s="14">
        <f t="shared" si="72"/>
        <v>0</v>
      </c>
      <c r="AI181" s="14">
        <f t="shared" si="72"/>
        <v>0</v>
      </c>
      <c r="AJ181" s="14">
        <f t="shared" si="72"/>
        <v>0</v>
      </c>
      <c r="AK181" s="14">
        <f t="shared" si="72"/>
        <v>0</v>
      </c>
      <c r="AL181" s="2"/>
    </row>
    <row r="182" spans="1:38" ht="30" outlineLevel="2">
      <c r="A182" s="17" t="s">
        <v>179</v>
      </c>
      <c r="B182" s="12">
        <v>6400800001</v>
      </c>
      <c r="C182" s="12"/>
      <c r="D182" s="12"/>
      <c r="E182" s="12"/>
      <c r="F182" s="12"/>
      <c r="G182" s="12"/>
      <c r="H182" s="12"/>
      <c r="I182" s="12"/>
      <c r="J182" s="12"/>
      <c r="K182" s="14">
        <f t="shared" si="64"/>
        <v>60579</v>
      </c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>
        <v>60579</v>
      </c>
      <c r="AC182" s="14"/>
      <c r="AD182" s="14"/>
      <c r="AE182" s="14"/>
      <c r="AF182" s="14"/>
      <c r="AG182" s="14"/>
      <c r="AH182" s="15"/>
      <c r="AI182" s="14"/>
      <c r="AJ182" s="15"/>
      <c r="AK182" s="14">
        <v>0</v>
      </c>
      <c r="AL182" s="2"/>
    </row>
    <row r="183" spans="1:38" ht="41.45" customHeight="1">
      <c r="A183" s="17" t="s">
        <v>101</v>
      </c>
      <c r="B183" s="12" t="s">
        <v>102</v>
      </c>
      <c r="C183" s="12" t="s">
        <v>2</v>
      </c>
      <c r="D183" s="12" t="s">
        <v>2</v>
      </c>
      <c r="E183" s="12"/>
      <c r="F183" s="12"/>
      <c r="G183" s="12"/>
      <c r="H183" s="12"/>
      <c r="I183" s="12"/>
      <c r="J183" s="12"/>
      <c r="K183" s="14">
        <f>K184</f>
        <v>4360681.24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0</v>
      </c>
      <c r="X183" s="14">
        <v>0</v>
      </c>
      <c r="Y183" s="14">
        <v>0</v>
      </c>
      <c r="Z183" s="14">
        <v>0</v>
      </c>
      <c r="AA183" s="14">
        <v>0</v>
      </c>
      <c r="AB183" s="14">
        <f>AB184</f>
        <v>43607</v>
      </c>
      <c r="AC183" s="14">
        <f t="shared" ref="AC183:AK183" si="73">AC184</f>
        <v>0</v>
      </c>
      <c r="AD183" s="14">
        <f t="shared" si="73"/>
        <v>0</v>
      </c>
      <c r="AE183" s="14">
        <f t="shared" si="73"/>
        <v>0</v>
      </c>
      <c r="AF183" s="14">
        <f t="shared" si="73"/>
        <v>0</v>
      </c>
      <c r="AG183" s="14">
        <f t="shared" si="73"/>
        <v>43607</v>
      </c>
      <c r="AH183" s="14">
        <f t="shared" si="73"/>
        <v>0</v>
      </c>
      <c r="AI183" s="14">
        <f t="shared" si="73"/>
        <v>0</v>
      </c>
      <c r="AJ183" s="14">
        <f t="shared" si="73"/>
        <v>0</v>
      </c>
      <c r="AK183" s="14">
        <f t="shared" si="73"/>
        <v>4317074.24</v>
      </c>
      <c r="AL183" s="2"/>
    </row>
    <row r="184" spans="1:38" ht="45" outlineLevel="1">
      <c r="A184" s="17" t="s">
        <v>103</v>
      </c>
      <c r="B184" s="12" t="s">
        <v>104</v>
      </c>
      <c r="C184" s="12" t="s">
        <v>2</v>
      </c>
      <c r="D184" s="12" t="s">
        <v>2</v>
      </c>
      <c r="E184" s="12"/>
      <c r="F184" s="12"/>
      <c r="G184" s="12"/>
      <c r="H184" s="12"/>
      <c r="I184" s="12"/>
      <c r="J184" s="12"/>
      <c r="K184" s="14">
        <f>AB184+AK184</f>
        <v>4360681.24</v>
      </c>
      <c r="L184" s="14">
        <f t="shared" ref="L184:AK184" si="74">SUM(L185:L186)</f>
        <v>0</v>
      </c>
      <c r="M184" s="14">
        <f t="shared" si="74"/>
        <v>0</v>
      </c>
      <c r="N184" s="14">
        <f t="shared" si="74"/>
        <v>0</v>
      </c>
      <c r="O184" s="14">
        <f t="shared" si="74"/>
        <v>0</v>
      </c>
      <c r="P184" s="14">
        <f t="shared" si="74"/>
        <v>0</v>
      </c>
      <c r="Q184" s="14">
        <f t="shared" si="74"/>
        <v>0</v>
      </c>
      <c r="R184" s="14">
        <f t="shared" si="74"/>
        <v>0</v>
      </c>
      <c r="S184" s="14">
        <f t="shared" si="74"/>
        <v>0</v>
      </c>
      <c r="T184" s="14">
        <f t="shared" si="74"/>
        <v>0</v>
      </c>
      <c r="U184" s="14">
        <f t="shared" si="74"/>
        <v>0</v>
      </c>
      <c r="V184" s="14">
        <f t="shared" si="74"/>
        <v>0</v>
      </c>
      <c r="W184" s="14">
        <f t="shared" si="74"/>
        <v>0</v>
      </c>
      <c r="X184" s="14">
        <f t="shared" si="74"/>
        <v>0</v>
      </c>
      <c r="Y184" s="14">
        <f t="shared" si="74"/>
        <v>0</v>
      </c>
      <c r="Z184" s="14">
        <f t="shared" si="74"/>
        <v>0</v>
      </c>
      <c r="AA184" s="14">
        <f t="shared" si="74"/>
        <v>0</v>
      </c>
      <c r="AB184" s="14">
        <f>AB185+AB186</f>
        <v>43607</v>
      </c>
      <c r="AC184" s="14">
        <f t="shared" si="74"/>
        <v>0</v>
      </c>
      <c r="AD184" s="14">
        <f t="shared" si="74"/>
        <v>0</v>
      </c>
      <c r="AE184" s="14">
        <f t="shared" si="74"/>
        <v>0</v>
      </c>
      <c r="AF184" s="14">
        <f t="shared" si="74"/>
        <v>0</v>
      </c>
      <c r="AG184" s="14">
        <f t="shared" si="74"/>
        <v>43607</v>
      </c>
      <c r="AH184" s="14">
        <f t="shared" si="74"/>
        <v>0</v>
      </c>
      <c r="AI184" s="14">
        <f t="shared" si="74"/>
        <v>0</v>
      </c>
      <c r="AJ184" s="14">
        <f t="shared" si="74"/>
        <v>0</v>
      </c>
      <c r="AK184" s="14">
        <f t="shared" si="74"/>
        <v>4317074.24</v>
      </c>
      <c r="AL184" s="2"/>
    </row>
    <row r="185" spans="1:38" ht="42" customHeight="1" outlineLevel="1">
      <c r="A185" s="17" t="s">
        <v>151</v>
      </c>
      <c r="B185" s="12">
        <v>6500192620</v>
      </c>
      <c r="C185" s="12"/>
      <c r="D185" s="12"/>
      <c r="E185" s="12"/>
      <c r="F185" s="12"/>
      <c r="G185" s="12"/>
      <c r="H185" s="12"/>
      <c r="I185" s="12"/>
      <c r="J185" s="12"/>
      <c r="K185" s="14">
        <f>AB185+AK185</f>
        <v>4317074.24</v>
      </c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>
        <v>0</v>
      </c>
      <c r="AC185" s="14"/>
      <c r="AD185" s="14"/>
      <c r="AE185" s="14"/>
      <c r="AF185" s="14"/>
      <c r="AG185" s="14"/>
      <c r="AH185" s="14"/>
      <c r="AI185" s="14"/>
      <c r="AJ185" s="14"/>
      <c r="AK185" s="14">
        <v>4317074.24</v>
      </c>
      <c r="AL185" s="2"/>
    </row>
    <row r="186" spans="1:38" ht="45" outlineLevel="2">
      <c r="A186" s="17" t="s">
        <v>105</v>
      </c>
      <c r="B186" s="12" t="s">
        <v>106</v>
      </c>
      <c r="C186" s="12" t="s">
        <v>2</v>
      </c>
      <c r="D186" s="12" t="s">
        <v>2</v>
      </c>
      <c r="E186" s="12"/>
      <c r="F186" s="12"/>
      <c r="G186" s="12"/>
      <c r="H186" s="12"/>
      <c r="I186" s="12"/>
      <c r="J186" s="12"/>
      <c r="K186" s="14">
        <f>AB186+AK186</f>
        <v>43607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43607</v>
      </c>
      <c r="AC186" s="14">
        <v>0</v>
      </c>
      <c r="AD186" s="14">
        <v>0</v>
      </c>
      <c r="AE186" s="14">
        <v>0</v>
      </c>
      <c r="AF186" s="14">
        <v>0</v>
      </c>
      <c r="AG186" s="14">
        <v>43607</v>
      </c>
      <c r="AH186" s="15">
        <v>0</v>
      </c>
      <c r="AI186" s="14">
        <v>0</v>
      </c>
      <c r="AJ186" s="15">
        <v>0</v>
      </c>
      <c r="AK186" s="14">
        <v>0</v>
      </c>
      <c r="AL186" s="2"/>
    </row>
    <row r="187" spans="1:38" ht="32.450000000000003" customHeight="1" outlineLevel="2">
      <c r="A187" s="17" t="s">
        <v>152</v>
      </c>
      <c r="B187" s="12">
        <v>6600000000</v>
      </c>
      <c r="C187" s="12"/>
      <c r="D187" s="12"/>
      <c r="E187" s="12"/>
      <c r="F187" s="12"/>
      <c r="G187" s="12"/>
      <c r="H187" s="12"/>
      <c r="I187" s="12"/>
      <c r="J187" s="12"/>
      <c r="K187" s="14">
        <f>K188</f>
        <v>30000</v>
      </c>
      <c r="L187" s="14">
        <f t="shared" ref="L187:AK187" si="75">L188</f>
        <v>0</v>
      </c>
      <c r="M187" s="14">
        <f t="shared" si="75"/>
        <v>0</v>
      </c>
      <c r="N187" s="14">
        <f t="shared" si="75"/>
        <v>0</v>
      </c>
      <c r="O187" s="14">
        <f t="shared" si="75"/>
        <v>0</v>
      </c>
      <c r="P187" s="14">
        <f t="shared" si="75"/>
        <v>0</v>
      </c>
      <c r="Q187" s="14">
        <f t="shared" si="75"/>
        <v>0</v>
      </c>
      <c r="R187" s="14">
        <f t="shared" si="75"/>
        <v>0</v>
      </c>
      <c r="S187" s="14">
        <f t="shared" si="75"/>
        <v>0</v>
      </c>
      <c r="T187" s="14">
        <f t="shared" si="75"/>
        <v>0</v>
      </c>
      <c r="U187" s="14">
        <f t="shared" si="75"/>
        <v>0</v>
      </c>
      <c r="V187" s="14">
        <f t="shared" si="75"/>
        <v>0</v>
      </c>
      <c r="W187" s="14">
        <f t="shared" si="75"/>
        <v>0</v>
      </c>
      <c r="X187" s="14">
        <f t="shared" si="75"/>
        <v>0</v>
      </c>
      <c r="Y187" s="14">
        <f t="shared" si="75"/>
        <v>0</v>
      </c>
      <c r="Z187" s="14">
        <f t="shared" si="75"/>
        <v>0</v>
      </c>
      <c r="AA187" s="14">
        <f t="shared" si="75"/>
        <v>0</v>
      </c>
      <c r="AB187" s="14">
        <f t="shared" si="75"/>
        <v>30000</v>
      </c>
      <c r="AC187" s="14">
        <f t="shared" si="75"/>
        <v>0</v>
      </c>
      <c r="AD187" s="14">
        <f t="shared" si="75"/>
        <v>0</v>
      </c>
      <c r="AE187" s="14">
        <f t="shared" si="75"/>
        <v>0</v>
      </c>
      <c r="AF187" s="14">
        <f t="shared" si="75"/>
        <v>0</v>
      </c>
      <c r="AG187" s="14">
        <f t="shared" si="75"/>
        <v>0</v>
      </c>
      <c r="AH187" s="14">
        <f t="shared" si="75"/>
        <v>0</v>
      </c>
      <c r="AI187" s="14">
        <f t="shared" si="75"/>
        <v>0</v>
      </c>
      <c r="AJ187" s="14">
        <f t="shared" si="75"/>
        <v>0</v>
      </c>
      <c r="AK187" s="14">
        <f t="shared" si="75"/>
        <v>0</v>
      </c>
      <c r="AL187" s="2"/>
    </row>
    <row r="188" spans="1:38" ht="49.15" customHeight="1" outlineLevel="2">
      <c r="A188" s="17" t="s">
        <v>153</v>
      </c>
      <c r="B188" s="12">
        <v>6600100000</v>
      </c>
      <c r="C188" s="12"/>
      <c r="D188" s="12"/>
      <c r="E188" s="12"/>
      <c r="F188" s="12"/>
      <c r="G188" s="12"/>
      <c r="H188" s="12"/>
      <c r="I188" s="12"/>
      <c r="J188" s="12"/>
      <c r="K188" s="14">
        <f>K189</f>
        <v>30000</v>
      </c>
      <c r="L188" s="14">
        <f t="shared" ref="L188:AK188" si="76">L189</f>
        <v>0</v>
      </c>
      <c r="M188" s="14">
        <f t="shared" si="76"/>
        <v>0</v>
      </c>
      <c r="N188" s="14">
        <f t="shared" si="76"/>
        <v>0</v>
      </c>
      <c r="O188" s="14">
        <f t="shared" si="76"/>
        <v>0</v>
      </c>
      <c r="P188" s="14">
        <f t="shared" si="76"/>
        <v>0</v>
      </c>
      <c r="Q188" s="14">
        <f t="shared" si="76"/>
        <v>0</v>
      </c>
      <c r="R188" s="14">
        <f t="shared" si="76"/>
        <v>0</v>
      </c>
      <c r="S188" s="14">
        <f t="shared" si="76"/>
        <v>0</v>
      </c>
      <c r="T188" s="14">
        <f t="shared" si="76"/>
        <v>0</v>
      </c>
      <c r="U188" s="14">
        <f t="shared" si="76"/>
        <v>0</v>
      </c>
      <c r="V188" s="14">
        <f t="shared" si="76"/>
        <v>0</v>
      </c>
      <c r="W188" s="14">
        <f t="shared" si="76"/>
        <v>0</v>
      </c>
      <c r="X188" s="14">
        <f t="shared" si="76"/>
        <v>0</v>
      </c>
      <c r="Y188" s="14">
        <f t="shared" si="76"/>
        <v>0</v>
      </c>
      <c r="Z188" s="14">
        <f t="shared" si="76"/>
        <v>0</v>
      </c>
      <c r="AA188" s="14">
        <f t="shared" si="76"/>
        <v>0</v>
      </c>
      <c r="AB188" s="14">
        <f t="shared" si="76"/>
        <v>30000</v>
      </c>
      <c r="AC188" s="14">
        <f t="shared" si="76"/>
        <v>0</v>
      </c>
      <c r="AD188" s="14">
        <f t="shared" si="76"/>
        <v>0</v>
      </c>
      <c r="AE188" s="14">
        <f t="shared" si="76"/>
        <v>0</v>
      </c>
      <c r="AF188" s="14">
        <f t="shared" si="76"/>
        <v>0</v>
      </c>
      <c r="AG188" s="14">
        <f t="shared" si="76"/>
        <v>0</v>
      </c>
      <c r="AH188" s="14">
        <f t="shared" si="76"/>
        <v>0</v>
      </c>
      <c r="AI188" s="14">
        <f t="shared" si="76"/>
        <v>0</v>
      </c>
      <c r="AJ188" s="14">
        <f t="shared" si="76"/>
        <v>0</v>
      </c>
      <c r="AK188" s="14">
        <f t="shared" si="76"/>
        <v>0</v>
      </c>
      <c r="AL188" s="2"/>
    </row>
    <row r="189" spans="1:38" ht="91.15" customHeight="1" outlineLevel="2">
      <c r="A189" s="17" t="s">
        <v>154</v>
      </c>
      <c r="B189" s="12">
        <v>6600100001</v>
      </c>
      <c r="C189" s="12"/>
      <c r="D189" s="12"/>
      <c r="E189" s="12"/>
      <c r="F189" s="12"/>
      <c r="G189" s="12"/>
      <c r="H189" s="12"/>
      <c r="I189" s="12"/>
      <c r="J189" s="12"/>
      <c r="K189" s="14">
        <f>AB189+AK189</f>
        <v>30000</v>
      </c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>
        <v>30000</v>
      </c>
      <c r="AC189" s="14"/>
      <c r="AD189" s="14"/>
      <c r="AE189" s="14"/>
      <c r="AF189" s="14"/>
      <c r="AG189" s="14"/>
      <c r="AH189" s="15"/>
      <c r="AI189" s="14"/>
      <c r="AJ189" s="15"/>
      <c r="AK189" s="14">
        <v>0</v>
      </c>
      <c r="AL189" s="2"/>
    </row>
    <row r="190" spans="1:38" ht="30.75" customHeight="1" outlineLevel="2">
      <c r="A190" s="17" t="s">
        <v>155</v>
      </c>
      <c r="B190" s="12">
        <v>6700000000</v>
      </c>
      <c r="C190" s="12"/>
      <c r="D190" s="12"/>
      <c r="E190" s="12"/>
      <c r="F190" s="12"/>
      <c r="G190" s="12"/>
      <c r="H190" s="12"/>
      <c r="I190" s="12"/>
      <c r="J190" s="12"/>
      <c r="K190" s="14">
        <f>AB190+AK190</f>
        <v>514447</v>
      </c>
      <c r="L190" s="14">
        <f t="shared" ref="L190:AK190" si="77">L191+L194</f>
        <v>0</v>
      </c>
      <c r="M190" s="14">
        <f t="shared" si="77"/>
        <v>0</v>
      </c>
      <c r="N190" s="14">
        <f t="shared" si="77"/>
        <v>0</v>
      </c>
      <c r="O190" s="14">
        <f t="shared" si="77"/>
        <v>0</v>
      </c>
      <c r="P190" s="14">
        <f t="shared" si="77"/>
        <v>0</v>
      </c>
      <c r="Q190" s="14">
        <f t="shared" si="77"/>
        <v>0</v>
      </c>
      <c r="R190" s="14">
        <f t="shared" si="77"/>
        <v>0</v>
      </c>
      <c r="S190" s="14">
        <f t="shared" si="77"/>
        <v>0</v>
      </c>
      <c r="T190" s="14">
        <f t="shared" si="77"/>
        <v>0</v>
      </c>
      <c r="U190" s="14">
        <f t="shared" si="77"/>
        <v>0</v>
      </c>
      <c r="V190" s="14">
        <f t="shared" si="77"/>
        <v>0</v>
      </c>
      <c r="W190" s="14">
        <f t="shared" si="77"/>
        <v>0</v>
      </c>
      <c r="X190" s="14">
        <f t="shared" si="77"/>
        <v>0</v>
      </c>
      <c r="Y190" s="14">
        <f t="shared" si="77"/>
        <v>0</v>
      </c>
      <c r="Z190" s="14">
        <f t="shared" si="77"/>
        <v>0</v>
      </c>
      <c r="AA190" s="14">
        <f t="shared" si="77"/>
        <v>0</v>
      </c>
      <c r="AB190" s="14">
        <f>AB191+AB194+AB196</f>
        <v>514447</v>
      </c>
      <c r="AC190" s="14">
        <f t="shared" si="77"/>
        <v>0</v>
      </c>
      <c r="AD190" s="14">
        <f t="shared" si="77"/>
        <v>0</v>
      </c>
      <c r="AE190" s="14">
        <f t="shared" si="77"/>
        <v>0</v>
      </c>
      <c r="AF190" s="14">
        <f t="shared" si="77"/>
        <v>0</v>
      </c>
      <c r="AG190" s="14">
        <f t="shared" si="77"/>
        <v>0</v>
      </c>
      <c r="AH190" s="14">
        <f t="shared" si="77"/>
        <v>0</v>
      </c>
      <c r="AI190" s="14">
        <f t="shared" si="77"/>
        <v>0</v>
      </c>
      <c r="AJ190" s="14">
        <f t="shared" si="77"/>
        <v>0</v>
      </c>
      <c r="AK190" s="14">
        <f t="shared" si="77"/>
        <v>0</v>
      </c>
      <c r="AL190" s="2"/>
    </row>
    <row r="191" spans="1:38" ht="30" outlineLevel="2">
      <c r="A191" s="17" t="s">
        <v>156</v>
      </c>
      <c r="B191" s="12">
        <v>6700100000</v>
      </c>
      <c r="C191" s="12"/>
      <c r="D191" s="12"/>
      <c r="E191" s="12"/>
      <c r="F191" s="12"/>
      <c r="G191" s="12"/>
      <c r="H191" s="12"/>
      <c r="I191" s="12"/>
      <c r="J191" s="12"/>
      <c r="K191" s="14">
        <f>SUM(K192:K193)</f>
        <v>268690</v>
      </c>
      <c r="L191" s="14">
        <f t="shared" ref="L191:AK191" si="78">SUM(L192:L193)</f>
        <v>0</v>
      </c>
      <c r="M191" s="14">
        <f t="shared" si="78"/>
        <v>0</v>
      </c>
      <c r="N191" s="14">
        <f t="shared" si="78"/>
        <v>0</v>
      </c>
      <c r="O191" s="14">
        <f t="shared" si="78"/>
        <v>0</v>
      </c>
      <c r="P191" s="14">
        <f t="shared" si="78"/>
        <v>0</v>
      </c>
      <c r="Q191" s="14">
        <f t="shared" si="78"/>
        <v>0</v>
      </c>
      <c r="R191" s="14">
        <f t="shared" si="78"/>
        <v>0</v>
      </c>
      <c r="S191" s="14">
        <f t="shared" si="78"/>
        <v>0</v>
      </c>
      <c r="T191" s="14">
        <f t="shared" si="78"/>
        <v>0</v>
      </c>
      <c r="U191" s="14">
        <f t="shared" si="78"/>
        <v>0</v>
      </c>
      <c r="V191" s="14">
        <f t="shared" si="78"/>
        <v>0</v>
      </c>
      <c r="W191" s="14">
        <f t="shared" si="78"/>
        <v>0</v>
      </c>
      <c r="X191" s="14">
        <f t="shared" si="78"/>
        <v>0</v>
      </c>
      <c r="Y191" s="14">
        <f t="shared" si="78"/>
        <v>0</v>
      </c>
      <c r="Z191" s="14">
        <f t="shared" si="78"/>
        <v>0</v>
      </c>
      <c r="AA191" s="14">
        <f t="shared" si="78"/>
        <v>0</v>
      </c>
      <c r="AB191" s="14">
        <f t="shared" si="78"/>
        <v>268690</v>
      </c>
      <c r="AC191" s="14">
        <f t="shared" si="78"/>
        <v>0</v>
      </c>
      <c r="AD191" s="14">
        <f t="shared" si="78"/>
        <v>0</v>
      </c>
      <c r="AE191" s="14">
        <f t="shared" si="78"/>
        <v>0</v>
      </c>
      <c r="AF191" s="14">
        <f t="shared" si="78"/>
        <v>0</v>
      </c>
      <c r="AG191" s="14">
        <f t="shared" si="78"/>
        <v>0</v>
      </c>
      <c r="AH191" s="14">
        <f t="shared" si="78"/>
        <v>0</v>
      </c>
      <c r="AI191" s="14">
        <f t="shared" si="78"/>
        <v>0</v>
      </c>
      <c r="AJ191" s="14">
        <f t="shared" si="78"/>
        <v>0</v>
      </c>
      <c r="AK191" s="14">
        <f t="shared" si="78"/>
        <v>0</v>
      </c>
      <c r="AL191" s="2"/>
    </row>
    <row r="192" spans="1:38" ht="63" customHeight="1" outlineLevel="2">
      <c r="A192" s="17" t="s">
        <v>157</v>
      </c>
      <c r="B192" s="12">
        <v>6700100001</v>
      </c>
      <c r="C192" s="12"/>
      <c r="D192" s="12"/>
      <c r="E192" s="12"/>
      <c r="F192" s="12"/>
      <c r="G192" s="12"/>
      <c r="H192" s="12"/>
      <c r="I192" s="12"/>
      <c r="J192" s="12"/>
      <c r="K192" s="14">
        <f>AB192+AK192</f>
        <v>200000</v>
      </c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>
        <v>200000</v>
      </c>
      <c r="AC192" s="14"/>
      <c r="AD192" s="14"/>
      <c r="AE192" s="14"/>
      <c r="AF192" s="14"/>
      <c r="AG192" s="14"/>
      <c r="AH192" s="15"/>
      <c r="AI192" s="14"/>
      <c r="AJ192" s="15"/>
      <c r="AK192" s="14">
        <v>0</v>
      </c>
      <c r="AL192" s="2"/>
    </row>
    <row r="193" spans="1:38" ht="45.6" customHeight="1" outlineLevel="2">
      <c r="A193" s="17" t="s">
        <v>158</v>
      </c>
      <c r="B193" s="12">
        <v>6700100002</v>
      </c>
      <c r="C193" s="12"/>
      <c r="D193" s="12"/>
      <c r="E193" s="12"/>
      <c r="F193" s="12"/>
      <c r="G193" s="12"/>
      <c r="H193" s="12"/>
      <c r="I193" s="12"/>
      <c r="J193" s="12"/>
      <c r="K193" s="14">
        <f>AB193+AK193</f>
        <v>68690</v>
      </c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>
        <v>68690</v>
      </c>
      <c r="AC193" s="14"/>
      <c r="AD193" s="14"/>
      <c r="AE193" s="14"/>
      <c r="AF193" s="14"/>
      <c r="AG193" s="14"/>
      <c r="AH193" s="15"/>
      <c r="AI193" s="14"/>
      <c r="AJ193" s="15"/>
      <c r="AK193" s="14">
        <v>0</v>
      </c>
      <c r="AL193" s="2"/>
    </row>
    <row r="194" spans="1:38" ht="30" outlineLevel="2">
      <c r="A194" s="17" t="s">
        <v>156</v>
      </c>
      <c r="B194" s="12">
        <v>6700200000</v>
      </c>
      <c r="C194" s="12"/>
      <c r="D194" s="12"/>
      <c r="E194" s="12"/>
      <c r="F194" s="12"/>
      <c r="G194" s="12"/>
      <c r="H194" s="12"/>
      <c r="I194" s="12"/>
      <c r="J194" s="12"/>
      <c r="K194" s="14">
        <f>K195</f>
        <v>113000</v>
      </c>
      <c r="L194" s="14">
        <f t="shared" ref="L194:AK194" si="79">L195</f>
        <v>0</v>
      </c>
      <c r="M194" s="14">
        <f t="shared" si="79"/>
        <v>0</v>
      </c>
      <c r="N194" s="14">
        <f t="shared" si="79"/>
        <v>0</v>
      </c>
      <c r="O194" s="14">
        <f t="shared" si="79"/>
        <v>0</v>
      </c>
      <c r="P194" s="14">
        <f t="shared" si="79"/>
        <v>0</v>
      </c>
      <c r="Q194" s="14">
        <f t="shared" si="79"/>
        <v>0</v>
      </c>
      <c r="R194" s="14">
        <f t="shared" si="79"/>
        <v>0</v>
      </c>
      <c r="S194" s="14">
        <f t="shared" si="79"/>
        <v>0</v>
      </c>
      <c r="T194" s="14">
        <f t="shared" si="79"/>
        <v>0</v>
      </c>
      <c r="U194" s="14">
        <f t="shared" si="79"/>
        <v>0</v>
      </c>
      <c r="V194" s="14">
        <f t="shared" si="79"/>
        <v>0</v>
      </c>
      <c r="W194" s="14">
        <f t="shared" si="79"/>
        <v>0</v>
      </c>
      <c r="X194" s="14">
        <f t="shared" si="79"/>
        <v>0</v>
      </c>
      <c r="Y194" s="14">
        <f t="shared" si="79"/>
        <v>0</v>
      </c>
      <c r="Z194" s="14">
        <f t="shared" si="79"/>
        <v>0</v>
      </c>
      <c r="AA194" s="14">
        <f t="shared" si="79"/>
        <v>0</v>
      </c>
      <c r="AB194" s="14">
        <f t="shared" si="79"/>
        <v>113000</v>
      </c>
      <c r="AC194" s="14">
        <f t="shared" si="79"/>
        <v>0</v>
      </c>
      <c r="AD194" s="14">
        <f t="shared" si="79"/>
        <v>0</v>
      </c>
      <c r="AE194" s="14">
        <f t="shared" si="79"/>
        <v>0</v>
      </c>
      <c r="AF194" s="14">
        <f t="shared" si="79"/>
        <v>0</v>
      </c>
      <c r="AG194" s="14">
        <f t="shared" si="79"/>
        <v>0</v>
      </c>
      <c r="AH194" s="14">
        <f t="shared" si="79"/>
        <v>0</v>
      </c>
      <c r="AI194" s="14">
        <f t="shared" si="79"/>
        <v>0</v>
      </c>
      <c r="AJ194" s="14">
        <f t="shared" si="79"/>
        <v>0</v>
      </c>
      <c r="AK194" s="14">
        <f t="shared" si="79"/>
        <v>0</v>
      </c>
      <c r="AL194" s="2"/>
    </row>
    <row r="195" spans="1:38" ht="58.9" customHeight="1" outlineLevel="2">
      <c r="A195" s="17" t="s">
        <v>159</v>
      </c>
      <c r="B195" s="12">
        <v>6700200001</v>
      </c>
      <c r="C195" s="12"/>
      <c r="D195" s="12"/>
      <c r="E195" s="12"/>
      <c r="F195" s="12"/>
      <c r="G195" s="12"/>
      <c r="H195" s="12"/>
      <c r="I195" s="12"/>
      <c r="J195" s="12"/>
      <c r="K195" s="14">
        <f>AB195+AK195</f>
        <v>113000</v>
      </c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>
        <v>113000</v>
      </c>
      <c r="AC195" s="14"/>
      <c r="AD195" s="14"/>
      <c r="AE195" s="14"/>
      <c r="AF195" s="14"/>
      <c r="AG195" s="14"/>
      <c r="AH195" s="15"/>
      <c r="AI195" s="14"/>
      <c r="AJ195" s="15"/>
      <c r="AK195" s="14">
        <v>0</v>
      </c>
      <c r="AL195" s="2"/>
    </row>
    <row r="196" spans="1:38" ht="33.75" customHeight="1" outlineLevel="2">
      <c r="A196" s="93" t="s">
        <v>265</v>
      </c>
      <c r="B196" s="94" t="s">
        <v>263</v>
      </c>
      <c r="C196" s="12"/>
      <c r="D196" s="12"/>
      <c r="E196" s="12"/>
      <c r="F196" s="12"/>
      <c r="G196" s="12"/>
      <c r="H196" s="12"/>
      <c r="I196" s="12"/>
      <c r="J196" s="12"/>
      <c r="K196" s="14">
        <f>AB196+AK196</f>
        <v>132757</v>
      </c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>
        <f>AB197</f>
        <v>132757</v>
      </c>
      <c r="AC196" s="14"/>
      <c r="AD196" s="14"/>
      <c r="AE196" s="14"/>
      <c r="AF196" s="14"/>
      <c r="AG196" s="14"/>
      <c r="AH196" s="15"/>
      <c r="AI196" s="14"/>
      <c r="AJ196" s="15"/>
      <c r="AK196" s="14">
        <f>AK197</f>
        <v>0</v>
      </c>
      <c r="AL196" s="2"/>
    </row>
    <row r="197" spans="1:38" ht="48" customHeight="1" outlineLevel="2">
      <c r="A197" s="93" t="s">
        <v>266</v>
      </c>
      <c r="B197" s="94" t="s">
        <v>264</v>
      </c>
      <c r="C197" s="12"/>
      <c r="D197" s="12"/>
      <c r="E197" s="12"/>
      <c r="F197" s="12"/>
      <c r="G197" s="12"/>
      <c r="H197" s="12"/>
      <c r="I197" s="12"/>
      <c r="J197" s="12"/>
      <c r="K197" s="14">
        <f>AB197+AK197</f>
        <v>132757</v>
      </c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>
        <v>132757</v>
      </c>
      <c r="AC197" s="14"/>
      <c r="AD197" s="14"/>
      <c r="AE197" s="14"/>
      <c r="AF197" s="14"/>
      <c r="AG197" s="14"/>
      <c r="AH197" s="15"/>
      <c r="AI197" s="14"/>
      <c r="AJ197" s="15"/>
      <c r="AK197" s="14">
        <v>0</v>
      </c>
      <c r="AL197" s="2"/>
    </row>
    <row r="198" spans="1:38" ht="36" customHeight="1" outlineLevel="2">
      <c r="A198" s="17" t="s">
        <v>160</v>
      </c>
      <c r="B198" s="12">
        <v>6800000000</v>
      </c>
      <c r="C198" s="12"/>
      <c r="D198" s="12"/>
      <c r="E198" s="12"/>
      <c r="F198" s="12"/>
      <c r="G198" s="12"/>
      <c r="H198" s="12"/>
      <c r="I198" s="12"/>
      <c r="J198" s="12"/>
      <c r="K198" s="14">
        <f>K199</f>
        <v>855500</v>
      </c>
      <c r="L198" s="14">
        <f t="shared" ref="L198:AK198" si="80">L199</f>
        <v>0</v>
      </c>
      <c r="M198" s="14">
        <f t="shared" si="80"/>
        <v>0</v>
      </c>
      <c r="N198" s="14">
        <f t="shared" si="80"/>
        <v>0</v>
      </c>
      <c r="O198" s="14">
        <f t="shared" si="80"/>
        <v>0</v>
      </c>
      <c r="P198" s="14">
        <f t="shared" si="80"/>
        <v>0</v>
      </c>
      <c r="Q198" s="14">
        <f t="shared" si="80"/>
        <v>0</v>
      </c>
      <c r="R198" s="14">
        <f t="shared" si="80"/>
        <v>0</v>
      </c>
      <c r="S198" s="14">
        <f t="shared" si="80"/>
        <v>0</v>
      </c>
      <c r="T198" s="14">
        <f t="shared" si="80"/>
        <v>0</v>
      </c>
      <c r="U198" s="14">
        <f t="shared" si="80"/>
        <v>0</v>
      </c>
      <c r="V198" s="14">
        <f t="shared" si="80"/>
        <v>0</v>
      </c>
      <c r="W198" s="14">
        <f t="shared" si="80"/>
        <v>0</v>
      </c>
      <c r="X198" s="14">
        <f t="shared" si="80"/>
        <v>0</v>
      </c>
      <c r="Y198" s="14">
        <f t="shared" si="80"/>
        <v>0</v>
      </c>
      <c r="Z198" s="14">
        <f t="shared" si="80"/>
        <v>0</v>
      </c>
      <c r="AA198" s="14">
        <f t="shared" si="80"/>
        <v>0</v>
      </c>
      <c r="AB198" s="14">
        <f>AB199</f>
        <v>855500</v>
      </c>
      <c r="AC198" s="14">
        <f t="shared" si="80"/>
        <v>0</v>
      </c>
      <c r="AD198" s="14">
        <f t="shared" si="80"/>
        <v>0</v>
      </c>
      <c r="AE198" s="14">
        <f t="shared" si="80"/>
        <v>0</v>
      </c>
      <c r="AF198" s="14">
        <f t="shared" si="80"/>
        <v>0</v>
      </c>
      <c r="AG198" s="14">
        <f t="shared" si="80"/>
        <v>0</v>
      </c>
      <c r="AH198" s="14">
        <f t="shared" si="80"/>
        <v>0</v>
      </c>
      <c r="AI198" s="14">
        <f t="shared" si="80"/>
        <v>0</v>
      </c>
      <c r="AJ198" s="14">
        <f t="shared" si="80"/>
        <v>0</v>
      </c>
      <c r="AK198" s="14">
        <f t="shared" si="80"/>
        <v>0</v>
      </c>
      <c r="AL198" s="2"/>
    </row>
    <row r="199" spans="1:38" ht="60" outlineLevel="2">
      <c r="A199" s="17" t="s">
        <v>161</v>
      </c>
      <c r="B199" s="12">
        <v>6800100000</v>
      </c>
      <c r="C199" s="12"/>
      <c r="D199" s="12"/>
      <c r="E199" s="12"/>
      <c r="F199" s="12"/>
      <c r="G199" s="12"/>
      <c r="H199" s="12"/>
      <c r="I199" s="12"/>
      <c r="J199" s="12"/>
      <c r="K199" s="14">
        <f t="shared" ref="K199:K208" si="81">AB199+AK199</f>
        <v>855500</v>
      </c>
      <c r="L199" s="14">
        <f t="shared" ref="L199:AK199" si="82">L200</f>
        <v>0</v>
      </c>
      <c r="M199" s="14">
        <f t="shared" si="82"/>
        <v>0</v>
      </c>
      <c r="N199" s="14">
        <f t="shared" si="82"/>
        <v>0</v>
      </c>
      <c r="O199" s="14">
        <f t="shared" si="82"/>
        <v>0</v>
      </c>
      <c r="P199" s="14">
        <f t="shared" si="82"/>
        <v>0</v>
      </c>
      <c r="Q199" s="14">
        <f t="shared" si="82"/>
        <v>0</v>
      </c>
      <c r="R199" s="14">
        <f t="shared" si="82"/>
        <v>0</v>
      </c>
      <c r="S199" s="14">
        <f t="shared" si="82"/>
        <v>0</v>
      </c>
      <c r="T199" s="14">
        <f t="shared" si="82"/>
        <v>0</v>
      </c>
      <c r="U199" s="14">
        <f t="shared" si="82"/>
        <v>0</v>
      </c>
      <c r="V199" s="14">
        <f t="shared" si="82"/>
        <v>0</v>
      </c>
      <c r="W199" s="14">
        <f t="shared" si="82"/>
        <v>0</v>
      </c>
      <c r="X199" s="14">
        <f t="shared" si="82"/>
        <v>0</v>
      </c>
      <c r="Y199" s="14">
        <f t="shared" si="82"/>
        <v>0</v>
      </c>
      <c r="Z199" s="14">
        <f t="shared" si="82"/>
        <v>0</v>
      </c>
      <c r="AA199" s="14">
        <f t="shared" si="82"/>
        <v>0</v>
      </c>
      <c r="AB199" s="14">
        <f>SUM(AB200:AB205)</f>
        <v>855500</v>
      </c>
      <c r="AC199" s="14">
        <f t="shared" si="82"/>
        <v>0</v>
      </c>
      <c r="AD199" s="14">
        <f t="shared" si="82"/>
        <v>0</v>
      </c>
      <c r="AE199" s="14">
        <f t="shared" si="82"/>
        <v>0</v>
      </c>
      <c r="AF199" s="14">
        <f t="shared" si="82"/>
        <v>0</v>
      </c>
      <c r="AG199" s="14">
        <f t="shared" si="82"/>
        <v>0</v>
      </c>
      <c r="AH199" s="14">
        <f t="shared" si="82"/>
        <v>0</v>
      </c>
      <c r="AI199" s="14">
        <f t="shared" si="82"/>
        <v>0</v>
      </c>
      <c r="AJ199" s="14">
        <f t="shared" si="82"/>
        <v>0</v>
      </c>
      <c r="AK199" s="14">
        <f t="shared" si="82"/>
        <v>0</v>
      </c>
      <c r="AL199" s="2"/>
    </row>
    <row r="200" spans="1:38" ht="16.5" customHeight="1" outlineLevel="2">
      <c r="A200" s="17" t="s">
        <v>162</v>
      </c>
      <c r="B200" s="12">
        <v>6800100001</v>
      </c>
      <c r="C200" s="12"/>
      <c r="D200" s="12"/>
      <c r="E200" s="12"/>
      <c r="F200" s="12"/>
      <c r="G200" s="12"/>
      <c r="H200" s="12"/>
      <c r="I200" s="12"/>
      <c r="J200" s="12"/>
      <c r="K200" s="14">
        <f t="shared" si="81"/>
        <v>268000</v>
      </c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>
        <v>268000</v>
      </c>
      <c r="AC200" s="14"/>
      <c r="AD200" s="14"/>
      <c r="AE200" s="14"/>
      <c r="AF200" s="14"/>
      <c r="AG200" s="14"/>
      <c r="AH200" s="15"/>
      <c r="AI200" s="14"/>
      <c r="AJ200" s="15"/>
      <c r="AK200" s="14">
        <v>0</v>
      </c>
      <c r="AL200" s="2"/>
    </row>
    <row r="201" spans="1:38" ht="33" customHeight="1" outlineLevel="2">
      <c r="A201" s="17" t="s">
        <v>267</v>
      </c>
      <c r="B201" s="95">
        <v>6800100002</v>
      </c>
      <c r="C201" s="12"/>
      <c r="D201" s="12"/>
      <c r="E201" s="12"/>
      <c r="F201" s="12"/>
      <c r="G201" s="12"/>
      <c r="H201" s="12"/>
      <c r="I201" s="12"/>
      <c r="J201" s="12"/>
      <c r="K201" s="14">
        <f t="shared" si="81"/>
        <v>326920</v>
      </c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>
        <v>326920</v>
      </c>
      <c r="AC201" s="14"/>
      <c r="AD201" s="14"/>
      <c r="AE201" s="14"/>
      <c r="AF201" s="14"/>
      <c r="AG201" s="14"/>
      <c r="AH201" s="15"/>
      <c r="AI201" s="14"/>
      <c r="AJ201" s="15"/>
      <c r="AK201" s="14">
        <v>0</v>
      </c>
      <c r="AL201" s="2"/>
    </row>
    <row r="202" spans="1:38" ht="42.75" customHeight="1" outlineLevel="2">
      <c r="A202" s="17" t="s">
        <v>268</v>
      </c>
      <c r="B202" s="95">
        <v>6800100003</v>
      </c>
      <c r="C202" s="12"/>
      <c r="D202" s="12"/>
      <c r="E202" s="12"/>
      <c r="F202" s="12"/>
      <c r="G202" s="12"/>
      <c r="H202" s="12"/>
      <c r="I202" s="12"/>
      <c r="J202" s="12"/>
      <c r="K202" s="14">
        <f t="shared" si="81"/>
        <v>94130</v>
      </c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>
        <v>94130</v>
      </c>
      <c r="AC202" s="14"/>
      <c r="AD202" s="14"/>
      <c r="AE202" s="14"/>
      <c r="AF202" s="14"/>
      <c r="AG202" s="14"/>
      <c r="AH202" s="15"/>
      <c r="AI202" s="14"/>
      <c r="AJ202" s="15"/>
      <c r="AK202" s="14">
        <v>0</v>
      </c>
      <c r="AL202" s="2"/>
    </row>
    <row r="203" spans="1:38" ht="31.5" customHeight="1" outlineLevel="2">
      <c r="A203" s="17" t="s">
        <v>269</v>
      </c>
      <c r="B203" s="95">
        <v>6800100004</v>
      </c>
      <c r="C203" s="12"/>
      <c r="D203" s="12"/>
      <c r="E203" s="12"/>
      <c r="F203" s="12"/>
      <c r="G203" s="12"/>
      <c r="H203" s="12"/>
      <c r="I203" s="12"/>
      <c r="J203" s="12"/>
      <c r="K203" s="14">
        <f t="shared" si="81"/>
        <v>11450</v>
      </c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>
        <v>11450</v>
      </c>
      <c r="AC203" s="14"/>
      <c r="AD203" s="14"/>
      <c r="AE203" s="14"/>
      <c r="AF203" s="14"/>
      <c r="AG203" s="14"/>
      <c r="AH203" s="15"/>
      <c r="AI203" s="14"/>
      <c r="AJ203" s="15"/>
      <c r="AK203" s="14">
        <v>0</v>
      </c>
      <c r="AL203" s="2"/>
    </row>
    <row r="204" spans="1:38" ht="30" customHeight="1" outlineLevel="2">
      <c r="A204" s="17" t="s">
        <v>270</v>
      </c>
      <c r="B204" s="95">
        <v>6800100005</v>
      </c>
      <c r="C204" s="12"/>
      <c r="D204" s="12"/>
      <c r="E204" s="12"/>
      <c r="F204" s="12"/>
      <c r="G204" s="12"/>
      <c r="H204" s="12"/>
      <c r="I204" s="12"/>
      <c r="J204" s="12"/>
      <c r="K204" s="14">
        <f t="shared" si="81"/>
        <v>110000</v>
      </c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>
        <v>110000</v>
      </c>
      <c r="AC204" s="14"/>
      <c r="AD204" s="14"/>
      <c r="AE204" s="14"/>
      <c r="AF204" s="14"/>
      <c r="AG204" s="14"/>
      <c r="AH204" s="15"/>
      <c r="AI204" s="14"/>
      <c r="AJ204" s="15"/>
      <c r="AK204" s="14">
        <v>0</v>
      </c>
      <c r="AL204" s="2"/>
    </row>
    <row r="205" spans="1:38" ht="21.75" customHeight="1" outlineLevel="2">
      <c r="A205" s="17" t="s">
        <v>271</v>
      </c>
      <c r="B205" s="95">
        <v>6800100006</v>
      </c>
      <c r="C205" s="12"/>
      <c r="D205" s="12"/>
      <c r="E205" s="12"/>
      <c r="F205" s="12"/>
      <c r="G205" s="12"/>
      <c r="H205" s="12"/>
      <c r="I205" s="12"/>
      <c r="J205" s="12"/>
      <c r="K205" s="14">
        <f t="shared" si="81"/>
        <v>45000</v>
      </c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>
        <v>45000</v>
      </c>
      <c r="AC205" s="14"/>
      <c r="AD205" s="14"/>
      <c r="AE205" s="14"/>
      <c r="AF205" s="14"/>
      <c r="AG205" s="14"/>
      <c r="AH205" s="15"/>
      <c r="AI205" s="14"/>
      <c r="AJ205" s="15"/>
      <c r="AK205" s="14">
        <v>0</v>
      </c>
      <c r="AL205" s="2"/>
    </row>
    <row r="206" spans="1:38" ht="48" customHeight="1" outlineLevel="2">
      <c r="A206" s="17" t="s">
        <v>163</v>
      </c>
      <c r="B206" s="12">
        <v>6900000000</v>
      </c>
      <c r="C206" s="12"/>
      <c r="D206" s="12"/>
      <c r="E206" s="12"/>
      <c r="F206" s="12"/>
      <c r="G206" s="12"/>
      <c r="H206" s="12"/>
      <c r="I206" s="12"/>
      <c r="J206" s="12"/>
      <c r="K206" s="14">
        <f t="shared" si="81"/>
        <v>66174</v>
      </c>
      <c r="L206" s="14">
        <f t="shared" ref="L206:AK207" si="83">L207</f>
        <v>0</v>
      </c>
      <c r="M206" s="14">
        <f t="shared" si="83"/>
        <v>0</v>
      </c>
      <c r="N206" s="14">
        <f t="shared" si="83"/>
        <v>0</v>
      </c>
      <c r="O206" s="14">
        <f t="shared" si="83"/>
        <v>0</v>
      </c>
      <c r="P206" s="14">
        <f t="shared" si="83"/>
        <v>0</v>
      </c>
      <c r="Q206" s="14">
        <f t="shared" si="83"/>
        <v>0</v>
      </c>
      <c r="R206" s="14">
        <f t="shared" si="83"/>
        <v>0</v>
      </c>
      <c r="S206" s="14">
        <f t="shared" si="83"/>
        <v>0</v>
      </c>
      <c r="T206" s="14">
        <f t="shared" si="83"/>
        <v>0</v>
      </c>
      <c r="U206" s="14">
        <f t="shared" si="83"/>
        <v>0</v>
      </c>
      <c r="V206" s="14">
        <f t="shared" si="83"/>
        <v>0</v>
      </c>
      <c r="W206" s="14">
        <f t="shared" si="83"/>
        <v>0</v>
      </c>
      <c r="X206" s="14">
        <f t="shared" si="83"/>
        <v>0</v>
      </c>
      <c r="Y206" s="14">
        <f t="shared" si="83"/>
        <v>0</v>
      </c>
      <c r="Z206" s="14">
        <f t="shared" si="83"/>
        <v>0</v>
      </c>
      <c r="AA206" s="14">
        <f t="shared" si="83"/>
        <v>0</v>
      </c>
      <c r="AB206" s="14">
        <f t="shared" si="83"/>
        <v>66174</v>
      </c>
      <c r="AC206" s="14">
        <f t="shared" si="83"/>
        <v>0</v>
      </c>
      <c r="AD206" s="14">
        <f t="shared" si="83"/>
        <v>0</v>
      </c>
      <c r="AE206" s="14">
        <f t="shared" si="83"/>
        <v>0</v>
      </c>
      <c r="AF206" s="14">
        <f t="shared" si="83"/>
        <v>0</v>
      </c>
      <c r="AG206" s="14">
        <f t="shared" si="83"/>
        <v>0</v>
      </c>
      <c r="AH206" s="14">
        <f t="shared" si="83"/>
        <v>0</v>
      </c>
      <c r="AI206" s="14">
        <f t="shared" si="83"/>
        <v>0</v>
      </c>
      <c r="AJ206" s="14">
        <f t="shared" si="83"/>
        <v>0</v>
      </c>
      <c r="AK206" s="14">
        <f t="shared" si="83"/>
        <v>0</v>
      </c>
      <c r="AL206" s="2"/>
    </row>
    <row r="207" spans="1:38" ht="33.6" customHeight="1" outlineLevel="2">
      <c r="A207" s="17" t="s">
        <v>164</v>
      </c>
      <c r="B207" s="12">
        <v>6900100000</v>
      </c>
      <c r="C207" s="12"/>
      <c r="D207" s="12"/>
      <c r="E207" s="12"/>
      <c r="F207" s="12"/>
      <c r="G207" s="12"/>
      <c r="H207" s="12"/>
      <c r="I207" s="12"/>
      <c r="J207" s="12"/>
      <c r="K207" s="14">
        <f t="shared" si="81"/>
        <v>66174</v>
      </c>
      <c r="L207" s="14">
        <f t="shared" si="83"/>
        <v>0</v>
      </c>
      <c r="M207" s="14">
        <f t="shared" si="83"/>
        <v>0</v>
      </c>
      <c r="N207" s="14">
        <f t="shared" si="83"/>
        <v>0</v>
      </c>
      <c r="O207" s="14">
        <f t="shared" si="83"/>
        <v>0</v>
      </c>
      <c r="P207" s="14">
        <f t="shared" si="83"/>
        <v>0</v>
      </c>
      <c r="Q207" s="14">
        <f t="shared" si="83"/>
        <v>0</v>
      </c>
      <c r="R207" s="14">
        <f t="shared" si="83"/>
        <v>0</v>
      </c>
      <c r="S207" s="14">
        <f t="shared" si="83"/>
        <v>0</v>
      </c>
      <c r="T207" s="14">
        <f t="shared" si="83"/>
        <v>0</v>
      </c>
      <c r="U207" s="14">
        <f t="shared" si="83"/>
        <v>0</v>
      </c>
      <c r="V207" s="14">
        <f t="shared" si="83"/>
        <v>0</v>
      </c>
      <c r="W207" s="14">
        <f t="shared" si="83"/>
        <v>0</v>
      </c>
      <c r="X207" s="14">
        <f t="shared" si="83"/>
        <v>0</v>
      </c>
      <c r="Y207" s="14">
        <f t="shared" si="83"/>
        <v>0</v>
      </c>
      <c r="Z207" s="14">
        <f t="shared" si="83"/>
        <v>0</v>
      </c>
      <c r="AA207" s="14">
        <f t="shared" si="83"/>
        <v>0</v>
      </c>
      <c r="AB207" s="14">
        <f t="shared" si="83"/>
        <v>66174</v>
      </c>
      <c r="AC207" s="14">
        <f t="shared" si="83"/>
        <v>0</v>
      </c>
      <c r="AD207" s="14">
        <f t="shared" si="83"/>
        <v>0</v>
      </c>
      <c r="AE207" s="14">
        <f t="shared" si="83"/>
        <v>0</v>
      </c>
      <c r="AF207" s="14">
        <f t="shared" si="83"/>
        <v>0</v>
      </c>
      <c r="AG207" s="14">
        <f t="shared" si="83"/>
        <v>0</v>
      </c>
      <c r="AH207" s="14">
        <f t="shared" si="83"/>
        <v>0</v>
      </c>
      <c r="AI207" s="14">
        <f t="shared" si="83"/>
        <v>0</v>
      </c>
      <c r="AJ207" s="14">
        <f t="shared" si="83"/>
        <v>0</v>
      </c>
      <c r="AK207" s="14">
        <f t="shared" si="83"/>
        <v>0</v>
      </c>
      <c r="AL207" s="2"/>
    </row>
    <row r="208" spans="1:38" ht="37.9" customHeight="1" outlineLevel="2">
      <c r="A208" s="17" t="s">
        <v>165</v>
      </c>
      <c r="B208" s="12">
        <v>6900100001</v>
      </c>
      <c r="C208" s="12"/>
      <c r="D208" s="12"/>
      <c r="E208" s="12"/>
      <c r="F208" s="12"/>
      <c r="G208" s="12"/>
      <c r="H208" s="12"/>
      <c r="I208" s="12"/>
      <c r="J208" s="12"/>
      <c r="K208" s="14">
        <f t="shared" si="81"/>
        <v>66174</v>
      </c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>
        <v>66174</v>
      </c>
      <c r="AC208" s="14"/>
      <c r="AD208" s="14"/>
      <c r="AE208" s="14"/>
      <c r="AF208" s="14"/>
      <c r="AG208" s="14"/>
      <c r="AH208" s="15"/>
      <c r="AI208" s="14"/>
      <c r="AJ208" s="15"/>
      <c r="AK208" s="14">
        <v>0</v>
      </c>
      <c r="AL208" s="2"/>
    </row>
    <row r="209" spans="1:38" ht="43.15" customHeight="1" outlineLevel="2">
      <c r="A209" s="93" t="s">
        <v>275</v>
      </c>
      <c r="B209" s="94" t="s">
        <v>272</v>
      </c>
      <c r="C209" s="12"/>
      <c r="D209" s="12"/>
      <c r="E209" s="12"/>
      <c r="F209" s="12"/>
      <c r="G209" s="12"/>
      <c r="H209" s="12"/>
      <c r="I209" s="12"/>
      <c r="J209" s="12"/>
      <c r="K209" s="14">
        <f t="shared" ref="K209:K211" si="84">AB209+AK209</f>
        <v>50000</v>
      </c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>
        <f>AB210</f>
        <v>50000</v>
      </c>
      <c r="AC209" s="14">
        <f t="shared" ref="AC209:AK209" si="85">AC210</f>
        <v>0</v>
      </c>
      <c r="AD209" s="14">
        <f t="shared" si="85"/>
        <v>0</v>
      </c>
      <c r="AE209" s="14">
        <f t="shared" si="85"/>
        <v>0</v>
      </c>
      <c r="AF209" s="14">
        <f t="shared" si="85"/>
        <v>0</v>
      </c>
      <c r="AG209" s="14">
        <f t="shared" si="85"/>
        <v>0</v>
      </c>
      <c r="AH209" s="14">
        <f t="shared" si="85"/>
        <v>0</v>
      </c>
      <c r="AI209" s="14">
        <f t="shared" si="85"/>
        <v>0</v>
      </c>
      <c r="AJ209" s="14">
        <f t="shared" si="85"/>
        <v>0</v>
      </c>
      <c r="AK209" s="14">
        <f t="shared" si="85"/>
        <v>0</v>
      </c>
      <c r="AL209" s="2"/>
    </row>
    <row r="210" spans="1:38" ht="45.75" customHeight="1" outlineLevel="2">
      <c r="A210" s="93" t="s">
        <v>276</v>
      </c>
      <c r="B210" s="94" t="s">
        <v>273</v>
      </c>
      <c r="C210" s="12"/>
      <c r="D210" s="12"/>
      <c r="E210" s="12"/>
      <c r="F210" s="12"/>
      <c r="G210" s="12"/>
      <c r="H210" s="12"/>
      <c r="I210" s="12"/>
      <c r="J210" s="12"/>
      <c r="K210" s="14">
        <f t="shared" si="84"/>
        <v>50000</v>
      </c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>
        <f>AB211</f>
        <v>50000</v>
      </c>
      <c r="AC210" s="14">
        <f t="shared" ref="AC210:AK210" si="86">AC211</f>
        <v>0</v>
      </c>
      <c r="AD210" s="14">
        <f t="shared" si="86"/>
        <v>0</v>
      </c>
      <c r="AE210" s="14">
        <f t="shared" si="86"/>
        <v>0</v>
      </c>
      <c r="AF210" s="14">
        <f t="shared" si="86"/>
        <v>0</v>
      </c>
      <c r="AG210" s="14">
        <f t="shared" si="86"/>
        <v>0</v>
      </c>
      <c r="AH210" s="14">
        <f t="shared" si="86"/>
        <v>0</v>
      </c>
      <c r="AI210" s="14">
        <f t="shared" si="86"/>
        <v>0</v>
      </c>
      <c r="AJ210" s="14">
        <f t="shared" si="86"/>
        <v>0</v>
      </c>
      <c r="AK210" s="14">
        <f t="shared" si="86"/>
        <v>0</v>
      </c>
      <c r="AL210" s="2"/>
    </row>
    <row r="211" spans="1:38" ht="48.6" customHeight="1" outlineLevel="2">
      <c r="A211" s="93" t="s">
        <v>277</v>
      </c>
      <c r="B211" s="94" t="s">
        <v>274</v>
      </c>
      <c r="C211" s="12"/>
      <c r="D211" s="12"/>
      <c r="E211" s="12"/>
      <c r="F211" s="12"/>
      <c r="G211" s="12"/>
      <c r="H211" s="12"/>
      <c r="I211" s="12"/>
      <c r="J211" s="12"/>
      <c r="K211" s="14">
        <f t="shared" si="84"/>
        <v>50000</v>
      </c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>
        <v>50000</v>
      </c>
      <c r="AC211" s="14"/>
      <c r="AD211" s="14"/>
      <c r="AE211" s="14"/>
      <c r="AF211" s="14"/>
      <c r="AG211" s="14"/>
      <c r="AH211" s="15"/>
      <c r="AI211" s="14"/>
      <c r="AJ211" s="15"/>
      <c r="AK211" s="14">
        <v>0</v>
      </c>
      <c r="AL211" s="2"/>
    </row>
    <row r="212" spans="1:38" ht="24" customHeight="1">
      <c r="A212" s="117" t="s">
        <v>107</v>
      </c>
      <c r="B212" s="118"/>
      <c r="C212" s="118"/>
      <c r="D212" s="118"/>
      <c r="E212" s="118"/>
      <c r="F212" s="118"/>
      <c r="G212" s="118"/>
      <c r="H212" s="118"/>
      <c r="I212" s="118"/>
      <c r="J212" s="118"/>
      <c r="K212" s="56">
        <f>K33+K38+K41+K48++K57+K114+K133+K136+K150+K157+K167+K170+K183+K187+K190+K198+K206+K209</f>
        <v>125934223.14999999</v>
      </c>
      <c r="L212" s="56" t="e">
        <f t="shared" ref="L212:AK212" si="87">L33+L38+L41+L48++L57+L114+L133+L136+L150+L157+L167+L170+L183+L187+L190+L198+L206+L209</f>
        <v>#REF!</v>
      </c>
      <c r="M212" s="56" t="e">
        <f t="shared" si="87"/>
        <v>#REF!</v>
      </c>
      <c r="N212" s="56" t="e">
        <f t="shared" si="87"/>
        <v>#REF!</v>
      </c>
      <c r="O212" s="56" t="e">
        <f t="shared" si="87"/>
        <v>#REF!</v>
      </c>
      <c r="P212" s="56" t="e">
        <f t="shared" si="87"/>
        <v>#REF!</v>
      </c>
      <c r="Q212" s="56" t="e">
        <f t="shared" si="87"/>
        <v>#REF!</v>
      </c>
      <c r="R212" s="56" t="e">
        <f t="shared" si="87"/>
        <v>#REF!</v>
      </c>
      <c r="S212" s="56" t="e">
        <f t="shared" si="87"/>
        <v>#REF!</v>
      </c>
      <c r="T212" s="56" t="e">
        <f t="shared" si="87"/>
        <v>#REF!</v>
      </c>
      <c r="U212" s="56" t="e">
        <f t="shared" si="87"/>
        <v>#REF!</v>
      </c>
      <c r="V212" s="56" t="e">
        <f t="shared" si="87"/>
        <v>#REF!</v>
      </c>
      <c r="W212" s="56" t="e">
        <f t="shared" si="87"/>
        <v>#REF!</v>
      </c>
      <c r="X212" s="56" t="e">
        <f t="shared" si="87"/>
        <v>#REF!</v>
      </c>
      <c r="Y212" s="56" t="e">
        <f t="shared" si="87"/>
        <v>#REF!</v>
      </c>
      <c r="Z212" s="56" t="e">
        <f t="shared" si="87"/>
        <v>#REF!</v>
      </c>
      <c r="AA212" s="56" t="e">
        <f t="shared" si="87"/>
        <v>#REF!</v>
      </c>
      <c r="AB212" s="56">
        <f t="shared" si="87"/>
        <v>44009600.290000007</v>
      </c>
      <c r="AC212" s="56">
        <f t="shared" si="87"/>
        <v>0</v>
      </c>
      <c r="AD212" s="56">
        <f t="shared" si="87"/>
        <v>0</v>
      </c>
      <c r="AE212" s="56">
        <f t="shared" si="87"/>
        <v>97228</v>
      </c>
      <c r="AF212" s="56">
        <f t="shared" si="87"/>
        <v>-97228</v>
      </c>
      <c r="AG212" s="56">
        <f t="shared" si="87"/>
        <v>180957967.41</v>
      </c>
      <c r="AH212" s="56">
        <f t="shared" si="87"/>
        <v>0</v>
      </c>
      <c r="AI212" s="56">
        <f t="shared" si="87"/>
        <v>0</v>
      </c>
      <c r="AJ212" s="56">
        <f t="shared" si="87"/>
        <v>0</v>
      </c>
      <c r="AK212" s="56">
        <f t="shared" si="87"/>
        <v>81924622.859999999</v>
      </c>
      <c r="AL212" s="2"/>
    </row>
    <row r="213" spans="1:38" ht="12.75" customHeight="1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51"/>
      <c r="L213" s="2"/>
      <c r="M213" s="2"/>
      <c r="N213" s="2"/>
      <c r="O213" s="2"/>
      <c r="P213" s="2"/>
      <c r="Q213" s="2"/>
      <c r="R213" s="2"/>
      <c r="S213" s="2"/>
      <c r="T213" s="2"/>
      <c r="U213" s="2" t="s">
        <v>1</v>
      </c>
      <c r="V213" s="2"/>
      <c r="W213" s="2"/>
      <c r="X213" s="2"/>
      <c r="Y213" s="2"/>
      <c r="Z213" s="2"/>
      <c r="AA213" s="2" t="s">
        <v>1</v>
      </c>
      <c r="AB213" s="2"/>
      <c r="AC213" s="2"/>
      <c r="AD213" s="2"/>
      <c r="AE213" s="2" t="s">
        <v>1</v>
      </c>
      <c r="AF213" s="2"/>
      <c r="AG213" s="2"/>
      <c r="AH213" s="2"/>
      <c r="AI213" s="2"/>
      <c r="AJ213" s="2"/>
      <c r="AK213" s="2"/>
      <c r="AL213" s="2"/>
    </row>
    <row r="214" spans="1:38">
      <c r="A214" s="115"/>
      <c r="B214" s="116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  <c r="AA214" s="116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2"/>
    </row>
  </sheetData>
  <mergeCells count="59">
    <mergeCell ref="K3:AK3"/>
    <mergeCell ref="AB4:AK4"/>
    <mergeCell ref="A11:AK11"/>
    <mergeCell ref="A12:AK12"/>
    <mergeCell ref="A13:AK13"/>
    <mergeCell ref="A6:K6"/>
    <mergeCell ref="A7:K7"/>
    <mergeCell ref="A10:AK10"/>
    <mergeCell ref="K8:AK8"/>
    <mergeCell ref="AB9:AK9"/>
    <mergeCell ref="J16:J17"/>
    <mergeCell ref="Q16:Q17"/>
    <mergeCell ref="R16:R17"/>
    <mergeCell ref="S16:S17"/>
    <mergeCell ref="T16:T17"/>
    <mergeCell ref="B15:B17"/>
    <mergeCell ref="A15:A17"/>
    <mergeCell ref="AB15:AK15"/>
    <mergeCell ref="K15:K17"/>
    <mergeCell ref="W16:W17"/>
    <mergeCell ref="P16:P17"/>
    <mergeCell ref="X16:X17"/>
    <mergeCell ref="Y16:Y17"/>
    <mergeCell ref="L16:L17"/>
    <mergeCell ref="C16:C17"/>
    <mergeCell ref="D16:D17"/>
    <mergeCell ref="E16:E17"/>
    <mergeCell ref="F16:F17"/>
    <mergeCell ref="G16:G17"/>
    <mergeCell ref="H16:H17"/>
    <mergeCell ref="I16:I17"/>
    <mergeCell ref="AB16:AB17"/>
    <mergeCell ref="AC16:AC17"/>
    <mergeCell ref="Z16:Z17"/>
    <mergeCell ref="M16:M17"/>
    <mergeCell ref="N16:N17"/>
    <mergeCell ref="O16:O17"/>
    <mergeCell ref="V16:V17"/>
    <mergeCell ref="AK16:AK17"/>
    <mergeCell ref="AF16:AF17"/>
    <mergeCell ref="AD16:AD17"/>
    <mergeCell ref="AG16:AG17"/>
    <mergeCell ref="AH16:AH17"/>
    <mergeCell ref="AI16:AI17"/>
    <mergeCell ref="AJ16:AJ17"/>
    <mergeCell ref="B30:B31"/>
    <mergeCell ref="K30:K31"/>
    <mergeCell ref="AB30:AK30"/>
    <mergeCell ref="A30:A31"/>
    <mergeCell ref="A214:AA214"/>
    <mergeCell ref="A212:J212"/>
    <mergeCell ref="K20:AK20"/>
    <mergeCell ref="K25:AK25"/>
    <mergeCell ref="A27:AK27"/>
    <mergeCell ref="A28:AK28"/>
    <mergeCell ref="A29:AK29"/>
    <mergeCell ref="AB22:AK22"/>
    <mergeCell ref="AB23:AK23"/>
    <mergeCell ref="AB26:AK26"/>
  </mergeCells>
  <pageMargins left="0.63" right="0.19685039370078741" top="0.27559055118110237" bottom="0.19685039370078741" header="0.23622047244094491" footer="0.19685039370078741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23.01.2020&lt;/string&gt;&#10;  &lt;/DateInfo&gt;&#10;  &lt;Code&gt;2456520_3UU0QOHCG&lt;/Code&gt;&#10;  &lt;ObjectCode&gt;SQUERY_ANAL_ISP_BUDG&lt;/ObjectCode&gt;&#10;  &lt;DocName&gt;По программам отчет&lt;/DocName&gt;&#10;  &lt;VariantName&gt;По программам отчет&lt;/VariantName&gt;&#10;  &lt;VariantLink&gt;56859152&lt;/VariantLink&gt;&#10;  &lt;SvodReportLink xsi:nil=&quot;true&quot; /&gt;&#10;  &lt;ReportLink&gt;198541&lt;/ReportLink&gt;&#10;  &lt;Note&gt;01.01.2020 - 23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531248-3A1B-4679-BCC8-1DAE2EA29D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Дума</cp:lastModifiedBy>
  <cp:lastPrinted>2020-09-18T04:36:37Z</cp:lastPrinted>
  <dcterms:created xsi:type="dcterms:W3CDTF">2020-01-23T03:57:37Z</dcterms:created>
  <dcterms:modified xsi:type="dcterms:W3CDTF">2020-10-02T01:33:23Z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программам отчет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19.2.2804.6125423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sqr_info_isp_budg_2019.xlt</vt:lpwstr>
  </property>
  <property fmtid="{D5CDD505-2E9C-101B-9397-08002B2CF9AE}" pid="11" name="Имя варианта">
    <vt:lpwstr>По программам отчет</vt:lpwstr>
  </property>
  <property fmtid="{D5CDD505-2E9C-101B-9397-08002B2CF9AE}" pid="12" name="Код отчета">
    <vt:lpwstr>2456520_3UU0QOHCG</vt:lpwstr>
  </property>
  <property fmtid="{D5CDD505-2E9C-101B-9397-08002B2CF9AE}" pid="13" name="Локальная база">
    <vt:lpwstr>не используется</vt:lpwstr>
  </property>
</Properties>
</file>