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270" yWindow="660" windowWidth="12135" windowHeight="7560"/>
  </bookViews>
  <sheets>
    <sheet name="без учета счетов бюджета" sheetId="2" r:id="rId1"/>
    <sheet name="Лист1" sheetId="3" r:id="rId2"/>
  </sheets>
  <definedNames>
    <definedName name="_xlnm._FilterDatabase" localSheetId="0" hidden="1">'без учета счетов бюджета'!$A$14:$E$785</definedName>
    <definedName name="_xlnm.Print_Titles" localSheetId="0">'без учета счетов бюджета'!$14:$15</definedName>
  </definedNames>
  <calcPr calcId="125725"/>
</workbook>
</file>

<file path=xl/calcChain.xml><?xml version="1.0" encoding="utf-8"?>
<calcChain xmlns="http://schemas.openxmlformats.org/spreadsheetml/2006/main">
  <c r="E350" i="2"/>
  <c r="E349" s="1"/>
  <c r="E54" l="1"/>
  <c r="E53" s="1"/>
  <c r="E51"/>
  <c r="E50" s="1"/>
  <c r="E503"/>
  <c r="E502" s="1"/>
  <c r="E501" s="1"/>
  <c r="E500" s="1"/>
  <c r="E439"/>
  <c r="E438" s="1"/>
  <c r="E414"/>
  <c r="E413" s="1"/>
  <c r="E411"/>
  <c r="E410" s="1"/>
  <c r="E408"/>
  <c r="E407" s="1"/>
  <c r="E405"/>
  <c r="E404" s="1"/>
  <c r="E374"/>
  <c r="E373" s="1"/>
  <c r="E301"/>
  <c r="E300" s="1"/>
  <c r="E322" l="1"/>
  <c r="E321" s="1"/>
  <c r="E320" s="1"/>
  <c r="E298"/>
  <c r="E297" s="1"/>
  <c r="E295"/>
  <c r="E294" s="1"/>
  <c r="E293" l="1"/>
  <c r="E179"/>
  <c r="E178" s="1"/>
  <c r="E177" s="1"/>
  <c r="E87" l="1"/>
  <c r="E85"/>
  <c r="E33"/>
  <c r="E32" s="1"/>
  <c r="E30"/>
  <c r="E28"/>
  <c r="E783"/>
  <c r="E782" s="1"/>
  <c r="E780"/>
  <c r="E779" s="1"/>
  <c r="E774"/>
  <c r="E773" s="1"/>
  <c r="E771"/>
  <c r="E770" s="1"/>
  <c r="E764"/>
  <c r="E763" s="1"/>
  <c r="E762" s="1"/>
  <c r="E761" s="1"/>
  <c r="E760" s="1"/>
  <c r="E759" s="1"/>
  <c r="E757"/>
  <c r="E756" s="1"/>
  <c r="E755" s="1"/>
  <c r="E754" s="1"/>
  <c r="E753" s="1"/>
  <c r="E752" s="1"/>
  <c r="E750"/>
  <c r="E749" s="1"/>
  <c r="E747"/>
  <c r="E746" s="1"/>
  <c r="E744"/>
  <c r="E743" s="1"/>
  <c r="E741"/>
  <c r="E740" s="1"/>
  <c r="E738"/>
  <c r="E737" s="1"/>
  <c r="E735"/>
  <c r="E734" s="1"/>
  <c r="E732"/>
  <c r="E731" s="1"/>
  <c r="E729"/>
  <c r="E728" s="1"/>
  <c r="E726"/>
  <c r="E725" s="1"/>
  <c r="E723"/>
  <c r="E722" s="1"/>
  <c r="E719"/>
  <c r="E717"/>
  <c r="E715"/>
  <c r="E710"/>
  <c r="E709" s="1"/>
  <c r="E708" s="1"/>
  <c r="E707" s="1"/>
  <c r="E703"/>
  <c r="E701"/>
  <c r="E698"/>
  <c r="E696"/>
  <c r="E692"/>
  <c r="E690"/>
  <c r="E687"/>
  <c r="E686" s="1"/>
  <c r="E681"/>
  <c r="E680" s="1"/>
  <c r="E679" s="1"/>
  <c r="E677"/>
  <c r="E676" s="1"/>
  <c r="E674"/>
  <c r="E672"/>
  <c r="E667"/>
  <c r="E666" s="1"/>
  <c r="E665" s="1"/>
  <c r="E664" s="1"/>
  <c r="E660"/>
  <c r="E658"/>
  <c r="E656"/>
  <c r="E653"/>
  <c r="E652" s="1"/>
  <c r="E650"/>
  <c r="E648"/>
  <c r="E646"/>
  <c r="E643"/>
  <c r="E642" s="1"/>
  <c r="E638"/>
  <c r="E637" s="1"/>
  <c r="E636" s="1"/>
  <c r="E635" s="1"/>
  <c r="E633"/>
  <c r="E632" s="1"/>
  <c r="E631" s="1"/>
  <c r="E630" s="1"/>
  <c r="E628"/>
  <c r="E627" s="1"/>
  <c r="E626" s="1"/>
  <c r="E624"/>
  <c r="E623" s="1"/>
  <c r="E621"/>
  <c r="E620" s="1"/>
  <c r="E618"/>
  <c r="E617" s="1"/>
  <c r="E615"/>
  <c r="E614" s="1"/>
  <c r="E612"/>
  <c r="E611" s="1"/>
  <c r="E608"/>
  <c r="E607" s="1"/>
  <c r="E605"/>
  <c r="E604" s="1"/>
  <c r="E601"/>
  <c r="E600" s="1"/>
  <c r="E599" s="1"/>
  <c r="E596"/>
  <c r="E595" s="1"/>
  <c r="E593"/>
  <c r="E592" s="1"/>
  <c r="E589"/>
  <c r="E588" s="1"/>
  <c r="E587" s="1"/>
  <c r="E582"/>
  <c r="E580"/>
  <c r="E577"/>
  <c r="E575"/>
  <c r="E573"/>
  <c r="E568"/>
  <c r="E567" s="1"/>
  <c r="E566" s="1"/>
  <c r="E565" s="1"/>
  <c r="E562"/>
  <c r="E561" s="1"/>
  <c r="E560" s="1"/>
  <c r="E558"/>
  <c r="E557" s="1"/>
  <c r="E556" s="1"/>
  <c r="E554"/>
  <c r="E553" s="1"/>
  <c r="E551"/>
  <c r="E550" s="1"/>
  <c r="E548"/>
  <c r="E547" s="1"/>
  <c r="E545"/>
  <c r="E543"/>
  <c r="E537"/>
  <c r="E535"/>
  <c r="E533"/>
  <c r="E530"/>
  <c r="E528"/>
  <c r="E523"/>
  <c r="E522" s="1"/>
  <c r="E521" s="1"/>
  <c r="E520" s="1"/>
  <c r="E518"/>
  <c r="E517" s="1"/>
  <c r="E515"/>
  <c r="E514" s="1"/>
  <c r="E512"/>
  <c r="E511" s="1"/>
  <c r="E508"/>
  <c r="E507" s="1"/>
  <c r="E506" s="1"/>
  <c r="E497"/>
  <c r="E496" s="1"/>
  <c r="E494"/>
  <c r="E492"/>
  <c r="E490"/>
  <c r="E487"/>
  <c r="E486" s="1"/>
  <c r="E484"/>
  <c r="E483" s="1"/>
  <c r="E481"/>
  <c r="E479"/>
  <c r="E477"/>
  <c r="E474"/>
  <c r="E472"/>
  <c r="E469"/>
  <c r="E467"/>
  <c r="E465"/>
  <c r="E460"/>
  <c r="E459" s="1"/>
  <c r="E458" s="1"/>
  <c r="E456"/>
  <c r="E455" s="1"/>
  <c r="E454" s="1"/>
  <c r="E451"/>
  <c r="E450" s="1"/>
  <c r="E447"/>
  <c r="E446" s="1"/>
  <c r="E445" s="1"/>
  <c r="E443"/>
  <c r="E442" s="1"/>
  <c r="E441" s="1"/>
  <c r="E436"/>
  <c r="E435" s="1"/>
  <c r="E433"/>
  <c r="E432" s="1"/>
  <c r="E430"/>
  <c r="E429" s="1"/>
  <c r="E427"/>
  <c r="E426" s="1"/>
  <c r="E424"/>
  <c r="E423" s="1"/>
  <c r="E421"/>
  <c r="E420" s="1"/>
  <c r="E418"/>
  <c r="E417" s="1"/>
  <c r="E402"/>
  <c r="E401" s="1"/>
  <c r="E399"/>
  <c r="E398" s="1"/>
  <c r="E396"/>
  <c r="E395" s="1"/>
  <c r="E393"/>
  <c r="E392" s="1"/>
  <c r="E390"/>
  <c r="E389" s="1"/>
  <c r="E387"/>
  <c r="E386" s="1"/>
  <c r="E384"/>
  <c r="E383" s="1"/>
  <c r="E381"/>
  <c r="E380" s="1"/>
  <c r="E378"/>
  <c r="E377" s="1"/>
  <c r="E371"/>
  <c r="E370" s="1"/>
  <c r="E369" s="1"/>
  <c r="E367"/>
  <c r="E366" s="1"/>
  <c r="E364"/>
  <c r="E363" s="1"/>
  <c r="E360"/>
  <c r="E359" s="1"/>
  <c r="E358" s="1"/>
  <c r="E356"/>
  <c r="E355" s="1"/>
  <c r="E353"/>
  <c r="E352" s="1"/>
  <c r="E344"/>
  <c r="E342"/>
  <c r="E340"/>
  <c r="E337"/>
  <c r="E335"/>
  <c r="E333"/>
  <c r="E330"/>
  <c r="E329" s="1"/>
  <c r="E327"/>
  <c r="E326" s="1"/>
  <c r="E318"/>
  <c r="E317" s="1"/>
  <c r="E315"/>
  <c r="E314" s="1"/>
  <c r="E311"/>
  <c r="E310" s="1"/>
  <c r="E308"/>
  <c r="E307" s="1"/>
  <c r="E305"/>
  <c r="E304" s="1"/>
  <c r="E288"/>
  <c r="E286"/>
  <c r="E280"/>
  <c r="E279" s="1"/>
  <c r="E278" s="1"/>
  <c r="E277" s="1"/>
  <c r="E275"/>
  <c r="E274" s="1"/>
  <c r="E272"/>
  <c r="E271" s="1"/>
  <c r="E267"/>
  <c r="E266" s="1"/>
  <c r="E265" s="1"/>
  <c r="E263"/>
  <c r="E262" s="1"/>
  <c r="E261" s="1"/>
  <c r="E259"/>
  <c r="E258" s="1"/>
  <c r="E257" s="1"/>
  <c r="E255"/>
  <c r="E254" s="1"/>
  <c r="E253" s="1"/>
  <c r="E251"/>
  <c r="E250" s="1"/>
  <c r="E249" s="1"/>
  <c r="E247"/>
  <c r="E246" s="1"/>
  <c r="E245" s="1"/>
  <c r="E242"/>
  <c r="E241" s="1"/>
  <c r="E240" s="1"/>
  <c r="E239" s="1"/>
  <c r="E237"/>
  <c r="E236" s="1"/>
  <c r="E235" s="1"/>
  <c r="E233"/>
  <c r="E232" s="1"/>
  <c r="E231" s="1"/>
  <c r="E227"/>
  <c r="E226" s="1"/>
  <c r="E225" s="1"/>
  <c r="E224" s="1"/>
  <c r="E223" s="1"/>
  <c r="E220"/>
  <c r="E219" s="1"/>
  <c r="E218" s="1"/>
  <c r="E216"/>
  <c r="E215" s="1"/>
  <c r="E214" s="1"/>
  <c r="E212"/>
  <c r="E211" s="1"/>
  <c r="E209"/>
  <c r="E208" s="1"/>
  <c r="E206"/>
  <c r="E205" s="1"/>
  <c r="E200"/>
  <c r="E199" s="1"/>
  <c r="E198" s="1"/>
  <c r="E197" s="1"/>
  <c r="E196" s="1"/>
  <c r="E194"/>
  <c r="E193" s="1"/>
  <c r="E192" s="1"/>
  <c r="E191" s="1"/>
  <c r="E190" s="1"/>
  <c r="E187"/>
  <c r="E186" s="1"/>
  <c r="E184"/>
  <c r="E183" s="1"/>
  <c r="E175"/>
  <c r="E174" s="1"/>
  <c r="E173" s="1"/>
  <c r="E171"/>
  <c r="E170" s="1"/>
  <c r="E168"/>
  <c r="E167" s="1"/>
  <c r="E161"/>
  <c r="E159"/>
  <c r="E155"/>
  <c r="E153"/>
  <c r="E150"/>
  <c r="E149" s="1"/>
  <c r="E147"/>
  <c r="E145"/>
  <c r="E142"/>
  <c r="E141" s="1"/>
  <c r="E139"/>
  <c r="E137"/>
  <c r="E134"/>
  <c r="E132"/>
  <c r="E129"/>
  <c r="E128" s="1"/>
  <c r="E126"/>
  <c r="E124"/>
  <c r="E121"/>
  <c r="E119"/>
  <c r="E117"/>
  <c r="E114"/>
  <c r="E113" s="1"/>
  <c r="E111"/>
  <c r="E109"/>
  <c r="E104"/>
  <c r="E103" s="1"/>
  <c r="E102" s="1"/>
  <c r="E101" s="1"/>
  <c r="E99"/>
  <c r="E98" s="1"/>
  <c r="E97" s="1"/>
  <c r="E96" s="1"/>
  <c r="E93"/>
  <c r="E92" s="1"/>
  <c r="E91" s="1"/>
  <c r="E90" s="1"/>
  <c r="E89" s="1"/>
  <c r="E82"/>
  <c r="E80"/>
  <c r="E74"/>
  <c r="E73" s="1"/>
  <c r="E72" s="1"/>
  <c r="E71" s="1"/>
  <c r="E70" s="1"/>
  <c r="E68"/>
  <c r="E66"/>
  <c r="E63"/>
  <c r="E61"/>
  <c r="E59"/>
  <c r="E48"/>
  <c r="E47" s="1"/>
  <c r="E45"/>
  <c r="E44" s="1"/>
  <c r="E42"/>
  <c r="E41" s="1"/>
  <c r="E39"/>
  <c r="E38" s="1"/>
  <c r="E22"/>
  <c r="E21" s="1"/>
  <c r="E20" s="1"/>
  <c r="E19" s="1"/>
  <c r="E18" s="1"/>
  <c r="E348" l="1"/>
  <c r="E244"/>
  <c r="E270"/>
  <c r="E269" s="1"/>
  <c r="E332"/>
  <c r="E376"/>
  <c r="E471"/>
  <c r="E532"/>
  <c r="E37"/>
  <c r="E36" s="1"/>
  <c r="E610"/>
  <c r="E416"/>
  <c r="E84"/>
  <c r="E58"/>
  <c r="E27"/>
  <c r="E26" s="1"/>
  <c r="E25" s="1"/>
  <c r="E24" s="1"/>
  <c r="E313"/>
  <c r="E721"/>
  <c r="E778"/>
  <c r="E777" s="1"/>
  <c r="E776" s="1"/>
  <c r="E65"/>
  <c r="E339"/>
  <c r="E325" s="1"/>
  <c r="E324" s="1"/>
  <c r="E362"/>
  <c r="E464"/>
  <c r="E591"/>
  <c r="E586" s="1"/>
  <c r="E108"/>
  <c r="E144"/>
  <c r="E182"/>
  <c r="E181" s="1"/>
  <c r="E489"/>
  <c r="E510"/>
  <c r="E505" s="1"/>
  <c r="E527"/>
  <c r="E542"/>
  <c r="E541" s="1"/>
  <c r="E540" s="1"/>
  <c r="E539" s="1"/>
  <c r="E579"/>
  <c r="E603"/>
  <c r="E645"/>
  <c r="E655"/>
  <c r="E671"/>
  <c r="E670" s="1"/>
  <c r="E669" s="1"/>
  <c r="E663" s="1"/>
  <c r="E116"/>
  <c r="E131"/>
  <c r="E136"/>
  <c r="E152"/>
  <c r="E158"/>
  <c r="E157" s="1"/>
  <c r="E166"/>
  <c r="E165" s="1"/>
  <c r="E695"/>
  <c r="E700"/>
  <c r="E79"/>
  <c r="E123"/>
  <c r="E285"/>
  <c r="E284" s="1"/>
  <c r="E283" s="1"/>
  <c r="E282" s="1"/>
  <c r="E449"/>
  <c r="E476"/>
  <c r="E572"/>
  <c r="E689"/>
  <c r="E714"/>
  <c r="E713" s="1"/>
  <c r="E769"/>
  <c r="E768" s="1"/>
  <c r="E767" s="1"/>
  <c r="E204"/>
  <c r="E203" s="1"/>
  <c r="E202" s="1"/>
  <c r="E189" s="1"/>
  <c r="E230"/>
  <c r="E303"/>
  <c r="E766" l="1"/>
  <c r="E78"/>
  <c r="E77" s="1"/>
  <c r="E76" s="1"/>
  <c r="E292"/>
  <c r="E291" s="1"/>
  <c r="E526"/>
  <c r="E525" s="1"/>
  <c r="E499" s="1"/>
  <c r="E347"/>
  <c r="E229"/>
  <c r="E222" s="1"/>
  <c r="E598"/>
  <c r="E57"/>
  <c r="E56" s="1"/>
  <c r="E35" s="1"/>
  <c r="E685"/>
  <c r="E684" s="1"/>
  <c r="E683" s="1"/>
  <c r="E662" s="1"/>
  <c r="E463"/>
  <c r="E462" s="1"/>
  <c r="E107"/>
  <c r="E106" s="1"/>
  <c r="E95" s="1"/>
  <c r="E712"/>
  <c r="E706" s="1"/>
  <c r="E705" s="1"/>
  <c r="E641"/>
  <c r="E640" s="1"/>
  <c r="E571"/>
  <c r="E570" s="1"/>
  <c r="E564" s="1"/>
  <c r="E164"/>
  <c r="E163" s="1"/>
  <c r="E17" l="1"/>
  <c r="E346"/>
  <c r="E290" s="1"/>
  <c r="E585"/>
  <c r="E584" l="1"/>
  <c r="E785" s="1"/>
</calcChain>
</file>

<file path=xl/sharedStrings.xml><?xml version="1.0" encoding="utf-8"?>
<sst xmlns="http://schemas.openxmlformats.org/spreadsheetml/2006/main" count="3022" uniqueCount="582">
  <si>
    <t>Наименование показателя</t>
  </si>
  <si>
    <t>0000000000</t>
  </si>
  <si>
    <t>000</t>
  </si>
  <si>
    <t>0102</t>
  </si>
  <si>
    <t>9900000000</t>
  </si>
  <si>
    <t>9999900000</t>
  </si>
  <si>
    <t>9999910010</t>
  </si>
  <si>
    <t>100</t>
  </si>
  <si>
    <t>120</t>
  </si>
  <si>
    <t>0104</t>
  </si>
  <si>
    <t>9999910030</t>
  </si>
  <si>
    <t>200</t>
  </si>
  <si>
    <t>240</t>
  </si>
  <si>
    <t>800</t>
  </si>
  <si>
    <t>850</t>
  </si>
  <si>
    <t>9999910031</t>
  </si>
  <si>
    <t>0105</t>
  </si>
  <si>
    <t>9999951200</t>
  </si>
  <si>
    <t>0106</t>
  </si>
  <si>
    <t>0111</t>
  </si>
  <si>
    <t>9999919020</t>
  </si>
  <si>
    <t>870</t>
  </si>
  <si>
    <t>0113</t>
  </si>
  <si>
    <t>6300000000</t>
  </si>
  <si>
    <t>6300100000</t>
  </si>
  <si>
    <t>63001L5150</t>
  </si>
  <si>
    <t>600</t>
  </si>
  <si>
    <t>630</t>
  </si>
  <si>
    <t>9999902010</t>
  </si>
  <si>
    <t>9999910700</t>
  </si>
  <si>
    <t>9999910990</t>
  </si>
  <si>
    <t>110</t>
  </si>
  <si>
    <t>300</t>
  </si>
  <si>
    <t>320</t>
  </si>
  <si>
    <t>9999920460</t>
  </si>
  <si>
    <t>9999945990</t>
  </si>
  <si>
    <t>9999959300</t>
  </si>
  <si>
    <t>9999993010</t>
  </si>
  <si>
    <t>9999993030</t>
  </si>
  <si>
    <t>9999993100</t>
  </si>
  <si>
    <t>500</t>
  </si>
  <si>
    <t>0309</t>
  </si>
  <si>
    <t>9999921800</t>
  </si>
  <si>
    <t>0405</t>
  </si>
  <si>
    <t>9999993040</t>
  </si>
  <si>
    <t>0408</t>
  </si>
  <si>
    <t>9999993130</t>
  </si>
  <si>
    <t>0409</t>
  </si>
  <si>
    <t>5400000000</t>
  </si>
  <si>
    <t>5400100000</t>
  </si>
  <si>
    <t>5400100010</t>
  </si>
  <si>
    <t>5400200000</t>
  </si>
  <si>
    <t>0501</t>
  </si>
  <si>
    <t>9999902040</t>
  </si>
  <si>
    <t>400</t>
  </si>
  <si>
    <t>410</t>
  </si>
  <si>
    <t>0502</t>
  </si>
  <si>
    <t>5700000000</t>
  </si>
  <si>
    <t>5700100000</t>
  </si>
  <si>
    <t>5700100001</t>
  </si>
  <si>
    <t>6400000000</t>
  </si>
  <si>
    <t>6400100000</t>
  </si>
  <si>
    <t>6400100001</t>
  </si>
  <si>
    <t>6500000000</t>
  </si>
  <si>
    <t>6500100000</t>
  </si>
  <si>
    <t>810</t>
  </si>
  <si>
    <t>6500192620</t>
  </si>
  <si>
    <t>0505</t>
  </si>
  <si>
    <t>9999993120</t>
  </si>
  <si>
    <t>0701</t>
  </si>
  <si>
    <t>5500000000</t>
  </si>
  <si>
    <t>5501100000</t>
  </si>
  <si>
    <t>9999920700</t>
  </si>
  <si>
    <t>9999920990</t>
  </si>
  <si>
    <t>9999993070</t>
  </si>
  <si>
    <t>0702</t>
  </si>
  <si>
    <t>5500100000</t>
  </si>
  <si>
    <t>5500100010</t>
  </si>
  <si>
    <t>5500200000</t>
  </si>
  <si>
    <t>5500400000</t>
  </si>
  <si>
    <t>5500600000</t>
  </si>
  <si>
    <t>5500800000</t>
  </si>
  <si>
    <t>6100000000</t>
  </si>
  <si>
    <t>6100400000</t>
  </si>
  <si>
    <t>6100400001</t>
  </si>
  <si>
    <t>6100500000</t>
  </si>
  <si>
    <t>6100500001</t>
  </si>
  <si>
    <t>9999920080</t>
  </si>
  <si>
    <t>9999921990</t>
  </si>
  <si>
    <t>9999993060</t>
  </si>
  <si>
    <t>9999993150</t>
  </si>
  <si>
    <t>0703</t>
  </si>
  <si>
    <t>9999923700</t>
  </si>
  <si>
    <t>9999923990</t>
  </si>
  <si>
    <t>0707</t>
  </si>
  <si>
    <t>6200000000</t>
  </si>
  <si>
    <t>6200100000</t>
  </si>
  <si>
    <t>6200100001</t>
  </si>
  <si>
    <t>6200100002</t>
  </si>
  <si>
    <t>6200100003</t>
  </si>
  <si>
    <t>6200193080</t>
  </si>
  <si>
    <t>6200200000</t>
  </si>
  <si>
    <t>6200200001</t>
  </si>
  <si>
    <t>6200500000</t>
  </si>
  <si>
    <t>6200593080</t>
  </si>
  <si>
    <t>0709</t>
  </si>
  <si>
    <t>4600000000</t>
  </si>
  <si>
    <t>4600200000</t>
  </si>
  <si>
    <t>0801</t>
  </si>
  <si>
    <t>4600100000</t>
  </si>
  <si>
    <t>4600100001</t>
  </si>
  <si>
    <t>4600200001</t>
  </si>
  <si>
    <t>5600000000</t>
  </si>
  <si>
    <t>5600100000</t>
  </si>
  <si>
    <t>5600100010</t>
  </si>
  <si>
    <t>5600300000</t>
  </si>
  <si>
    <t>5600400000</t>
  </si>
  <si>
    <t>5600492540</t>
  </si>
  <si>
    <t>56004S2540</t>
  </si>
  <si>
    <t>9999940700</t>
  </si>
  <si>
    <t>9999940990</t>
  </si>
  <si>
    <t>9999942700</t>
  </si>
  <si>
    <t>9999942990</t>
  </si>
  <si>
    <t>1003</t>
  </si>
  <si>
    <t>3300000000</t>
  </si>
  <si>
    <t>3300100000</t>
  </si>
  <si>
    <t>33001L4970</t>
  </si>
  <si>
    <t>1004</t>
  </si>
  <si>
    <t>9999993090</t>
  </si>
  <si>
    <t>310</t>
  </si>
  <si>
    <t>99999М0820</t>
  </si>
  <si>
    <t>1102</t>
  </si>
  <si>
    <t>4600100002</t>
  </si>
  <si>
    <t>6000000000</t>
  </si>
  <si>
    <t>6000100000</t>
  </si>
  <si>
    <t>6000100001</t>
  </si>
  <si>
    <t>360</t>
  </si>
  <si>
    <t>600P500000</t>
  </si>
  <si>
    <t>1301</t>
  </si>
  <si>
    <t>9999929060</t>
  </si>
  <si>
    <t>700</t>
  </si>
  <si>
    <t>730</t>
  </si>
  <si>
    <t>1401</t>
  </si>
  <si>
    <t>9999911010</t>
  </si>
  <si>
    <t>510</t>
  </si>
  <si>
    <t>9999993110</t>
  </si>
  <si>
    <t>1402</t>
  </si>
  <si>
    <t>9999912010</t>
  </si>
  <si>
    <t>540</t>
  </si>
  <si>
    <t>0103</t>
  </si>
  <si>
    <t>9999911030</t>
  </si>
  <si>
    <t>9999910090</t>
  </si>
  <si>
    <t>65001S2620</t>
  </si>
  <si>
    <t>56003S2052</t>
  </si>
  <si>
    <t>550E250970</t>
  </si>
  <si>
    <t>55018S2020</t>
  </si>
  <si>
    <t>55004S2340</t>
  </si>
  <si>
    <t>55002S2040</t>
  </si>
  <si>
    <t>600P5S2194</t>
  </si>
  <si>
    <t>600P592194</t>
  </si>
  <si>
    <t>600P5S2195</t>
  </si>
  <si>
    <t>600P592195</t>
  </si>
  <si>
    <t>600P5S2196</t>
  </si>
  <si>
    <t>600P592196</t>
  </si>
  <si>
    <t>600P5S2197</t>
  </si>
  <si>
    <t>600P592197</t>
  </si>
  <si>
    <t>999W994020</t>
  </si>
  <si>
    <t>1202</t>
  </si>
  <si>
    <t>9999920410</t>
  </si>
  <si>
    <t>Раздел, подраздел</t>
  </si>
  <si>
    <t>Целевая статья</t>
  </si>
  <si>
    <t>Вид расходов</t>
  </si>
  <si>
    <t>к решению Думы</t>
  </si>
  <si>
    <t>Тернейского муниципального района</t>
  </si>
  <si>
    <t xml:space="preserve">Распределение </t>
  </si>
  <si>
    <t>от 24.12.2019 №121"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</si>
  <si>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</si>
  <si>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Непрограммные направления деятельности</t>
  </si>
  <si>
    <t xml:space="preserve">        Непрограммное направление расходов бюджета Тернейского муниципального района</t>
  </si>
  <si>
    <t xml:space="preserve">          Глава муниципального образования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</si>
  <si>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</si>
  <si>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выплату персоналу муниципальных органов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</si>
  <si>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</si>
  <si>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Муниципальная программа "Информатизация администрации Тернейского муниципального района " на 2020 - 2023 годы"</t>
  </si>
  <si>
    <t>6800000000</t>
  </si>
  <si>
    <t xml:space="preserve">        Основное мероприятие: "Реорганизация электронно-вычислительной сети для обеспечения устойчивого функционирования и информационной безопасности структурных подразделений при использовании внутренней ЛВС и технических каналов связи"</t>
  </si>
  <si>
    <t>6800100000</t>
  </si>
  <si>
    <t xml:space="preserve">          Приобретение сертифицированного серверного и сетевого оборудования</t>
  </si>
  <si>
    <t>6800100001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</si>
  <si>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</si>
  <si>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</si>
  <si>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Приобретение компьютерной техники и периферийных устройств (системные блоки, мониторы, принтеры, многофункциональные устройства)</t>
  </si>
  <si>
    <t>6800100002</t>
  </si>
  <si>
    <t xml:space="preserve">          Приобретение ПО и лицензий в администрации муниципального района (общесистемного, офисного, антивирусного, специализированных программ для структурных подразделений)</t>
  </si>
  <si>
    <t>6800100003</t>
  </si>
  <si>
    <t xml:space="preserve">          Приобретение и сопровождение сертифицированного ПО, средств НСД, ЭЦП для организации защищенного обмена информацией</t>
  </si>
  <si>
    <t>6800100004</t>
  </si>
  <si>
    <t xml:space="preserve">          Руководство и управление в сфере установленных функций органов местного самоуправления</t>
  </si>
  <si>
    <t xml:space="preserve">            Иные бюджетные ассигнования</t>
  </si>
  <si>
    <t xml:space="preserve">              Уплата налогов, сборов и иных платежей</t>
  </si>
  <si>
    <t xml:space="preserve">          Руководство и управление в сфере установленных функций органов местного самоуправления (Единая дежурно-диспетчерская служба)</t>
  </si>
  <si>
    <t xml:space="preserve">    Судебная система</t>
  </si>
  <si>
    <t xml:space="preserve">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</si>
  <si>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</si>
  <si>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</si>
  <si>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 xml:space="preserve">          Резервные фонды местных администраций</t>
  </si>
  <si>
    <t xml:space="preserve">              Резервные средства</t>
  </si>
  <si>
    <t xml:space="preserve">    Другие общегосударственные вопросы</t>
  </si>
  <si>
    <t xml:space="preserve">      Муниципальная программа "Содействие развитию коренных малочисленных народов Севера, проживающих в Тернейском муниципальном районе" на 2019-2023 годы</t>
  </si>
  <si>
    <t xml:space="preserve">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помещений"</t>
  </si>
  <si>
    <t xml:space="preserve">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районе, на строительство и ремонт жилых помещений за счёт местного, краевого и федерального бюджетов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</si>
  <si>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</si>
  <si>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    Субсидии некоммерческим организациям (за исключением государственных (муниципальных) учреждений)</t>
  </si>
  <si>
    <t xml:space="preserve">      Муниципальная программа "Противодействие коррупции в Тернейском муниципальном районе" на 2018-2022 годы</t>
  </si>
  <si>
    <t>6600000000</t>
  </si>
  <si>
    <t xml:space="preserve">        Основное мероприятие: "Реализация механизма контроля за соблюдением муниципальными служащими запретов, ограничений и требований, установленных в целях противодействия коррупции"</t>
  </si>
  <si>
    <t>6600100000</t>
  </si>
  <si>
    <t xml:space="preserve">          Обеспечение ежегодного повышения квалификации муниципальных служащих, в должностные обязанности которых входит участие в противодействие коррупции, а также муниципальных служащих, впервые поступивших на муниципальную службу для замещения должностей, вкдючённых в перечни, установленные нормативными правовыми актами РФ по образовательным программам в сфере противодействия коррупции"</t>
  </si>
  <si>
    <t>6600100001</t>
  </si>
  <si>
    <t xml:space="preserve">          Содержание и обслуживание казны Тернейского муниципального района,оценка недвижимости, признание прав и регулирование отношений по государственной, муниципальной собственности</t>
  </si>
  <si>
    <t xml:space="preserve">          Обеспечение деятельности учреждений хозяйственного обслуживания за счет доходов от платных услуг</t>
  </si>
  <si>
    <t xml:space="preserve">          Обеспечение деятельности учреждений хозяйственного обслуживания</t>
  </si>
  <si>
    <t xml:space="preserve">              Расходы на выплаты персоналу казенных учреждений</t>
  </si>
  <si>
    <t xml:space="preserve">              Исполнение судебных актов</t>
  </si>
  <si>
    <t>830</t>
  </si>
  <si>
    <t xml:space="preserve">          Прочие выплаты по обязательствам государства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</si>
  <si>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</si>
  <si>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 xml:space="preserve">  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по государственной регистрации актов гражданского состояния</t>
  </si>
  <si>
    <t xml:space="preserve">          Субвенции на осуществление переданных полномочий Российской федерации по государственной регистрации актов гражданского состояния за счёт средств резервного фонда Правительства Российской федерации.</t>
  </si>
  <si>
    <t>999995930F</t>
  </si>
  <si>
    <t xml:space="preserve">          Субвенции на создание и обеспечение деятельности комиссий по делам несовершеннолетних и защите их прав</t>
  </si>
  <si>
    <t xml:space="preserve">          Субвенции на реализацию отдельных государственных полномочий по созданию административных комиссий</t>
  </si>
  <si>
    <t xml:space="preserve">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</si>
  <si>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</si>
  <si>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>999W900000</t>
  </si>
  <si>
    <t xml:space="preserve">          Иные межбюджетные трансферты бюджетам муниципальных образований на оказание содействия в подготовке проведения общероссийского голосования, а также в информировании граждан РФ о такой подготовке в 2020 году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</si>
  <si>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</si>
  <si>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</si>
  <si>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</si>
  <si>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Основное мероприятие: "Обеспечение пожарной безопасности на территроии Тернейского муниципального района"</t>
  </si>
  <si>
    <t>6700100000</t>
  </si>
  <si>
    <t xml:space="preserve">          Обеспечение пожарной безопасности на границе земель госземзапаса с лесами Тернейского муниципального района: Проведение работ по обустройству минерализованных полос на границе земель госземзапаса и лесов Тернейского муниципального района</t>
  </si>
  <si>
    <t>6700100001</t>
  </si>
  <si>
    <t xml:space="preserve">          Муниципальная поддержка общественной организации "Добровольная пожарная охрана": Приобретение средств индивидуальной защиты, технических средств тушения пожаров</t>
  </si>
  <si>
    <t>6700100002</t>
  </si>
  <si>
    <t xml:space="preserve">        Основное мероприятие: "Обеспечение пожарной безопасности на территрии Тернейского муниципального района"</t>
  </si>
  <si>
    <t>6700200000</t>
  </si>
  <si>
    <t xml:space="preserve">          Усовершенствование системы оповещения, руководящего состава, населения, автоматизация ЕДДС, взаимодействие ЕДДС (пожарной части, полиции, скорой помощи) Тернейского муниципального района: Приобретение технических средств оповещения</t>
  </si>
  <si>
    <t>6700200001</t>
  </si>
  <si>
    <t xml:space="preserve">          Мероприятия по предупреждению и ликвидации последствий чрезвычайных ситуаций и стихийных бедствий</t>
  </si>
  <si>
    <t xml:space="preserve">    Сельское хозяйство и рыболовство</t>
  </si>
  <si>
    <t xml:space="preserve">          Субвенции по организации мероприятий при осуществлении деятельности по обращению с животными без владельцев</t>
  </si>
  <si>
    <t xml:space="preserve">    Транспорт</t>
  </si>
  <si>
    <t xml:space="preserve">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</si>
  <si>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    Дорожное хозяйство</t>
  </si>
  <si>
    <t xml:space="preserve">      Муниципальная программа "Модернизация дорожной сети Тернейского муниципального района" на 2018 - 2020 годы</t>
  </si>
  <si>
    <t xml:space="preserve">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</si>
  <si>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Содержание автомобильных дорог общего пользования местного значения и инженерных сооружений на них на территории Единкинского сельского поселения Тернейского муниципального района</t>
  </si>
  <si>
    <t>5400100003</t>
  </si>
  <si>
    <t xml:space="preserve">          содержание автомобольных дорог общего пользования местного значения и инженерных сооружений на них на територии Кемского сельского поселения Тернейского муниципального района</t>
  </si>
  <si>
    <t>5400100004</t>
  </si>
  <si>
    <t xml:space="preserve">          Содержание автомобильных дорог общего пользования местного значения и инженерных сооружений на них на территории Амгунского ,Максимовского, Усть-Соболевского сельских поселений Тернейского муниципального района.</t>
  </si>
  <si>
    <t xml:space="preserve">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</si>
  <si>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         Капитальный ремонт автомобильной дороги общего пользования местного значения Рудная Пристань-Терней км. 82+80 -аэропорт п.Пластун</t>
  </si>
  <si>
    <t>5400200004</t>
  </si>
  <si>
    <t xml:space="preserve">        Основное мероприятие: Мероприятия по оформлению земельных участков под автомобильные дороги общего пользования местного значения и искусственные сооружения на них</t>
  </si>
  <si>
    <t>5400400000</t>
  </si>
  <si>
    <t xml:space="preserve">          Выполнение кадастровых работ по изготовлению технического плана автомобильной дороги общего пользования местного значения с.Амгу-с.Максимовка и технического паспорта на вышеуказанный объект</t>
  </si>
  <si>
    <t>5400400001</t>
  </si>
  <si>
    <t xml:space="preserve">    Жилищное хозяйство</t>
  </si>
  <si>
    <t xml:space="preserve">          Обеспечение проживающих в Амгунском сельском поселении и нуждающихся в жилых помещениях, малоимущих граждан жилыми помещениями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</si>
  <si>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</si>
  <si>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</si>
  <si>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 xml:space="preserve">    Коммунальное хозяйство</t>
  </si>
  <si>
    <t xml:space="preserve">      Муниципальная программа "Отходы" 2010 - 2030"</t>
  </si>
  <si>
    <t xml:space="preserve">        Основное мероприятие: "Ликвидация несанкционированных свалок на территории Амгунского сельского поселения Тернейского муниципального района"</t>
  </si>
  <si>
    <t>0801500000</t>
  </si>
  <si>
    <t>Ликвидация несанкционированных свалок на территории Амгунского сельского поселения Тернейского муниципального района</t>
  </si>
  <si>
    <t>0801500001</t>
  </si>
  <si>
    <t xml:space="preserve">         Основное мероприятие: "Ликвидация несанкционированных свалок на территории Максимовского  и Усть-Соболевского сельских поселений"</t>
  </si>
  <si>
    <t>0801600000</t>
  </si>
  <si>
    <t>Ликвидация несанкционированных свалок на территории Максимовского  и Усть-Соболевского сельских поселений</t>
  </si>
  <si>
    <t>0801600001</t>
  </si>
  <si>
    <t xml:space="preserve">      Муниципальная программа "Капитальный ремонт муниципального жилищного фонда Тернейского муниципального района на период 2018 - 2021"</t>
  </si>
  <si>
    <t xml:space="preserve">        Основное мероприятие: "Капитальный ремонт муниципального жилищного фонда"</t>
  </si>
  <si>
    <t xml:space="preserve">          Капитальный ремонт муниципального жилищного фонда</t>
  </si>
  <si>
    <t xml:space="preserve">      Муниципальная программа "Ремонтная программа объектов инфраструктуры Тернейского муниципального района на 2019 - 2021 годы"</t>
  </si>
  <si>
    <t xml:space="preserve">        Основное мероприятие: Капитальный ремонт котельной №2 в п. Терней</t>
  </si>
  <si>
    <t xml:space="preserve">          Замена котла котельной №2 в п. Терней</t>
  </si>
  <si>
    <t xml:space="preserve">        Основное мероприятие: Капитальный ремонт кровли котельной № 2 п. Терней</t>
  </si>
  <si>
    <t>6400400000</t>
  </si>
  <si>
    <t xml:space="preserve">          Капитальный ремонт кровли котельной № 2 п. Терней</t>
  </si>
  <si>
    <t>6400400001</t>
  </si>
  <si>
    <t xml:space="preserve">        Основное мероприятие: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</si>
  <si>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6400500000</t>
  </si>
  <si>
    <t xml:space="preserve">          Разработка проектно-сметной документации и проведение государственной экспертизы по объекту: капитальный ремонт теплотрассы котельной № 9 в п. Терней от тепловой камеры № 2 до тепловой камеры № 6, от тепловой камеры № 8 до ввода в жилой дом № 8 по ул. Тернейская</t>
  </si>
  <si>
    <t>6400500001</t>
  </si>
  <si>
    <t xml:space="preserve">        Основное мероприятие: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</si>
  <si>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6400600000</t>
  </si>
  <si>
    <t xml:space="preserve">          Разработка проектно-сметной документации и проведение государственной экспертизы по объекту: капитальный ремонт котельной № 2 в п. Терней (замена котла)</t>
  </si>
  <si>
    <t>6400600001</t>
  </si>
  <si>
    <t xml:space="preserve">        Основное мероприятие: Топографическая съемка теплотрасс котельных № 2,6,9 п. Терней</t>
  </si>
  <si>
    <t>6400700000</t>
  </si>
  <si>
    <t xml:space="preserve">          Топографическая съемка теплотрасс котельных № 2,6,9 п. Терней</t>
  </si>
  <si>
    <t>6400700001</t>
  </si>
  <si>
    <t xml:space="preserve">        Основное мероприятие: Проведение технического диагностирования водогрейных котлов котельной больничного комплекса п. Пластун</t>
  </si>
  <si>
    <t>6400800000</t>
  </si>
  <si>
    <t xml:space="preserve">          Проведение технического диагностирования водогрейных котлов котельной больничного комплекса п. Пластун</t>
  </si>
  <si>
    <t>6400800001</t>
  </si>
  <si>
    <t xml:space="preserve">      Муниципальная программа "Обеспечение населения Тернейского муниципального района твёрдым топливом на 2019-2020гг"</t>
  </si>
  <si>
    <t xml:space="preserve">        Основное мероприятие: Субсидии на возмещение выпадающих доходов организациям, оказывающим услуги по снабжению населения твёрдым топливом, для стабилизации работы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</si>
  <si>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</si>
  <si>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</si>
  <si>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 xml:space="preserve">          Субсидии на возмещение выпадающих доходов организациям, оказывающим услуги по снабжению населения твёрдым топливом , для стабилизации работы за счёт местного бюджета</t>
  </si>
  <si>
    <t xml:space="preserve">    Другие вопросы в области жилищно-коммунального хозяйства</t>
  </si>
  <si>
    <t xml:space="preserve">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</si>
  <si>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 xml:space="preserve">    Дошкольное образование</t>
  </si>
  <si>
    <t xml:space="preserve">      Муниципальная программа "Развитие образования" на 2018 - 2021 годы</t>
  </si>
  <si>
    <t xml:space="preserve">        Основное мероприятие: Оснащение пищеблоков дошкольных учреждений технологическим оборудованием</t>
  </si>
  <si>
    <t xml:space="preserve">          Приобретение технологического оборудования и инвентаря в МКДОУ "Детский сад №2 п.Терней"</t>
  </si>
  <si>
    <t>5501100004</t>
  </si>
  <si>
    <t xml:space="preserve">          Приобретение технологического оборудования и инвентаря в МКДОУ "Детский сад №9 п.Пластун"</t>
  </si>
  <si>
    <t>5501100005</t>
  </si>
  <si>
    <t xml:space="preserve">          Приобретение технологического оборудования и инвентаря в МКДОУ "Детский сад №1 п.Терней"</t>
  </si>
  <si>
    <t>5501100006</t>
  </si>
  <si>
    <t xml:space="preserve">        Основное мероприятие: Ремонт пешеходных дорожек, устройство и ремонт тротуаров и покрытий в дошкольных учреждениях</t>
  </si>
  <si>
    <t>5501800000</t>
  </si>
  <si>
    <t xml:space="preserve">          Субсидии бюджетам муниципальных образований Приморского края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</si>
  <si>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5501892020</t>
  </si>
  <si>
    <t xml:space="preserve">          На 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местного бюджета</t>
  </si>
  <si>
    <t xml:space="preserve">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</si>
  <si>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Обеспечение деятельности подведомственных детских дошкольных учреждений</t>
  </si>
  <si>
    <t xml:space="preserve">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</si>
  <si>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    Общее образование</t>
  </si>
  <si>
    <t xml:space="preserve">        Основное мероприятие: "Строительство школы на 80 мест в пгт. Светлая, в том числе изготовление ПСД для строительства школы на 80 мест"</t>
  </si>
  <si>
    <t xml:space="preserve">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</si>
  <si>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5500292040</t>
  </si>
  <si>
    <t xml:space="preserve">          Строительство средней общеобразовательной школы на 80 мест пгт.Светлая</t>
  </si>
  <si>
    <t xml:space="preserve">        Основное мероприятие: "Ремонт спортивных залов общеобразовательных учреждений"</t>
  </si>
  <si>
    <t>5500300000</t>
  </si>
  <si>
    <t>5500300001</t>
  </si>
  <si>
    <t xml:space="preserve">        Основное мероприятие: "Замена деревянных оконных блоков на блоки ПВХ профилей в общеобразовательных учреждениях"</t>
  </si>
  <si>
    <t xml:space="preserve">          Замена деревянных оконных блоков на блоки из ПВХ профилей в здании МКОУ СОШ п.Пластун (Субсидии бюджетам муниципальных образований Приморского края на капитальный ремонт зданий муниципальных общеобразовательных учреждений)</t>
  </si>
  <si>
    <t>5500492340</t>
  </si>
  <si>
    <t xml:space="preserve">          Замена деревянных оконных блоков на блоки из ПВХ профилей в здании МКОУ СОШ п.Пластун (местный бюджет)</t>
  </si>
  <si>
    <t xml:space="preserve">        Основное мероприятие: Ремонт систем отопления и котельных общеобразовательных учреждений</t>
  </si>
  <si>
    <t xml:space="preserve">          Ремонт системы отопления в здании МКОУ СОШ п. Светлая</t>
  </si>
  <si>
    <t>5500600009</t>
  </si>
  <si>
    <t xml:space="preserve">        Основное мероприятие: Ремонт и капитальный ремонт общеобразовательных учреждений</t>
  </si>
  <si>
    <t xml:space="preserve">          Приобретение материалов и комплектующих для устройства водоснабжения в МКОУ СОШ с.Агзу</t>
  </si>
  <si>
    <t>5500800002</t>
  </si>
  <si>
    <t xml:space="preserve">          Приобретение материалов и комплектующих для устройства водоснабжения в МКОУ СОШ с.Максимовка</t>
  </si>
  <si>
    <t>5500800003</t>
  </si>
  <si>
    <t xml:space="preserve">          Приобретение материалов и комплектующих для устройства водоснабжения в МКОУ СОШ с.Перетычиха</t>
  </si>
  <si>
    <t>5500800004</t>
  </si>
  <si>
    <t xml:space="preserve">          Ремонт полов в МКОУ ООШ с. Самарга</t>
  </si>
  <si>
    <t>5500800005</t>
  </si>
  <si>
    <t xml:space="preserve">          Установка платформы подъёмной для инвалидов с вертикальным перемещением в МКОУ СОШ п. Терней</t>
  </si>
  <si>
    <t>5500800006</t>
  </si>
  <si>
    <t xml:space="preserve">          Ремонт пищеблока в здании МКОУ СОШ с. Малая Кема</t>
  </si>
  <si>
    <t>5500800007</t>
  </si>
  <si>
    <t xml:space="preserve">          Работы по организации внутреннего водоснабжения в МКОУ СОШ с.Максимовка</t>
  </si>
  <si>
    <t>5500800008</t>
  </si>
  <si>
    <t xml:space="preserve">          Устройство туалета для инвалидов в здании МКОУ СОШ п. Терней</t>
  </si>
  <si>
    <t>5500800009</t>
  </si>
  <si>
    <t xml:space="preserve">          Работы по организации внутреннего водоснабжения в МКОУ СОШ с.Перетычиха</t>
  </si>
  <si>
    <t>5500800010</t>
  </si>
  <si>
    <t xml:space="preserve">        Основное мероприятие: Устройство внутреннего туалета в общеобразовательных учреждениях, в том числе разработка проектно-сметной документации</t>
  </si>
  <si>
    <t>5501900000</t>
  </si>
  <si>
    <t xml:space="preserve">          Разработка проекта установки модульного туалета и модульной котельной в здании МКОУ СОШ с. Усть-Соболевка</t>
  </si>
  <si>
    <t>5501900001</t>
  </si>
  <si>
    <t xml:space="preserve">          Разработка проекта установки модульного туалета и модульной котельной в здании МКОУ ООШ с. Самарга</t>
  </si>
  <si>
    <t>5501900002</t>
  </si>
  <si>
    <t xml:space="preserve">          Изготовление проектно-сметной документации на устройство внутреннего туалета в МКОУ СОШ с. Малая Кема</t>
  </si>
  <si>
    <t>5501900003</t>
  </si>
  <si>
    <t xml:space="preserve">          Подготовка проектно-сметной документации по объекту "Капитальный ремонт системы вентиляции МКОУ СОШ п.Терней"</t>
  </si>
  <si>
    <t>5501900004</t>
  </si>
  <si>
    <t xml:space="preserve">          Инженерно-геологические изыскания по объекту: Установка модульного туалета и модульной котельной в здании МКОУ СОШ с. Усть-Соболевка</t>
  </si>
  <si>
    <t>5501900005</t>
  </si>
  <si>
    <t xml:space="preserve">          Инженерно-геологические и инженерно-геодезические изыскания по объекту: Установка модульного туалета и модульной котельной в здании МКОУ ООШ с. Самарга</t>
  </si>
  <si>
    <t>5501900006</t>
  </si>
  <si>
    <t xml:space="preserve">          Инженерно-метеорологические и инженерно-экологические изыскания по объекту: Установка модульного туалета и модульной котельной в здании МКОУ ООШ с. Самарга</t>
  </si>
  <si>
    <t>5501900007</t>
  </si>
  <si>
    <t xml:space="preserve">        Основное мероприятие: благоустройство зданий общеобразовательных организаций в целях соблюдения требований к воздушно-тепловому режиму, водоснабжению и канализации.</t>
  </si>
  <si>
    <t>5502000000</t>
  </si>
  <si>
    <t xml:space="preserve">          Субсидии бюджетам муниципальных образований на благоустройство зданий общеобразовательных организаций в целях соблюдения требований к воздушно-тепловому режиму, водоснабжению и канализации с учётом софинансирования за счет местного бюджета</t>
  </si>
  <si>
    <t>55020L2550</t>
  </si>
  <si>
    <t>550E200000</t>
  </si>
  <si>
    <t xml:space="preserve">          Субсидии бюджетам муниципальных образований на создание в общеобразовательных организациях, расположенных в сельской местности , условий для занятий физической культурой и спортом с учётом софинансирования из средств местного бюджета</t>
  </si>
  <si>
    <t xml:space="preserve">      Муниципальная программа "Привлечение специалистов для работы в сфере образования Тернейского муниципального района" на 2019-2021 годы</t>
  </si>
  <si>
    <t xml:space="preserve">        Основное мероприятие: Единовременные выплаты специалистам,поступившим на работу в муниципальные образовательные учреждения Тернейского муниципального района"</t>
  </si>
  <si>
    <t xml:space="preserve">Выплата педагогическим работникам , поступившим на работу в муниципальные образовательные учреждения Тернейского муниципального района в порядке, установленном нормативным правовым актом администрации Тернейского муниципального района  </t>
  </si>
  <si>
    <t xml:space="preserve">            Социальное обеспечение и иные выплаты населению</t>
  </si>
  <si>
    <t xml:space="preserve">              Социальные выплаты гражданам, кроме публичных нормативных социальных выплат</t>
  </si>
  <si>
    <t xml:space="preserve">        Основное мероприятие: "Компенсация расходов по проезду к месту обучения и обратно гражданам, обучающимся по целевым договорам"</t>
  </si>
  <si>
    <t xml:space="preserve">          Компенсация расходов по проезду к месту обучения и обратно гражданам, обучающимся по целевым договорам</t>
  </si>
  <si>
    <t xml:space="preserve">        Основное мероприятие: Оплата Аренды жилых помещений для педагогических работников образовательных учреждений Тернейского муниципального района</t>
  </si>
  <si>
    <t xml:space="preserve">          Оплата аренды жилых помещений для педагогических работников образовательных учреждений Тернейского муниципального района, не более 10000 рублей в месяц (кроме специалистов, получающих меру социальной поддержки в виде компенсации расходов за наём (поднаём) жилого помещения согласно закона ПК от 23.11.2018 года №389-КЗ)</t>
  </si>
  <si>
    <t xml:space="preserve">          Организация и проведение единого государственного экзамена подведомственных учреждений</t>
  </si>
  <si>
    <t xml:space="preserve">          Обеспечение деятельности подведомственных общеобразовательных учреждений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</si>
  <si>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 за счет средств  федерального бюджета, на 2020 год</t>
  </si>
  <si>
    <t>99999R3041</t>
  </si>
  <si>
    <t xml:space="preserve"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</si>
  <si>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 xml:space="preserve">         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</si>
  <si>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</si>
  <si>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Дополнительное образование детей</t>
  </si>
  <si>
    <t xml:space="preserve">      Муниципальная программа "Развитие культуры и туризма в Тернейском муниципальном районе на период 2018 - 2022 годы"</t>
  </si>
  <si>
    <t xml:space="preserve">        Основное мероприятие: Укрепление материально-технической базы учреждений</t>
  </si>
  <si>
    <t xml:space="preserve">          Обеспечение информационно-техническим , звуковым, световым оборудованием и мебелью МКУ ДО ДШИ</t>
  </si>
  <si>
    <t>5600400006</t>
  </si>
  <si>
    <t xml:space="preserve">        Основное мероприятие: "Капитальный ремонт зданий МКУ ДО ДШИ "</t>
  </si>
  <si>
    <t>5600500000</t>
  </si>
  <si>
    <t xml:space="preserve">          Капитальный ремонт кровли МКУ ДО ДШИ (п.Пластун)</t>
  </si>
  <si>
    <t>5600500001</t>
  </si>
  <si>
    <t xml:space="preserve">          Капитальный ремонт здания МКУ ДО ДШИ (п.Пластун)</t>
  </si>
  <si>
    <t>5600500002</t>
  </si>
  <si>
    <t xml:space="preserve">          Ремонт электроосвещения и печные работы  в МКУ ДО ДШИ (п.Пластун)</t>
  </si>
  <si>
    <t xml:space="preserve">          Обеспечение деятельности учреждений дополнительного образования за счет доходов от платных услуг</t>
  </si>
  <si>
    <t xml:space="preserve">          Обеспечение деятельности учреждений дополнительного образования</t>
  </si>
  <si>
    <t xml:space="preserve">    Молодежная политика и оздоровление детей</t>
  </si>
  <si>
    <t xml:space="preserve">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</si>
  <si>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 xml:space="preserve">        Основное мероприятие: "Организация работы детских оздоровительных лагерей с дневным пребыванием детей"</t>
  </si>
  <si>
    <t xml:space="preserve">          Оплата труда воспитателей, педагогов-организаторов и услуг по приготовлению пищи</t>
  </si>
  <si>
    <t xml:space="preserve">          Приобретение товаров для укрепления материально-технической базы пришкольных лагерей</t>
  </si>
  <si>
    <t xml:space="preserve">          Витаминизация детского питания (приобретение соков)</t>
  </si>
  <si>
    <t xml:space="preserve">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</si>
  <si>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Основное мероприятие: "Организация трудоустройства несовершеннолетних граждан"</t>
  </si>
  <si>
    <t xml:space="preserve">          Оплата труда несовершеннолетних граждан</t>
  </si>
  <si>
    <t xml:space="preserve">        Основное мероприятие: "Компенсация родителям (законным представителям) части расходов на оплату стоимости путёвки"</t>
  </si>
  <si>
    <t xml:space="preserve">          Выплата родителям (законным представителям) части расходов на оплату стоимости путёвки (Субвенции на организацию и обеспечение оздоровления и отдыха детей Приморского края (за исключением организации отдыха детей в каникулярное время))</t>
  </si>
  <si>
    <t xml:space="preserve">    Другие вопросы в области образования</t>
  </si>
  <si>
    <t xml:space="preserve">        Основное мероприятие: "Развитие системы поддержки талантливых детей"</t>
  </si>
  <si>
    <t xml:space="preserve">          Организация и проведение мероприятий, направленных на поддержку талантливой молодежи</t>
  </si>
  <si>
    <t xml:space="preserve">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</si>
  <si>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</si>
  <si>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</t>
  </si>
  <si>
    <t xml:space="preserve">      Муниципальная программа "Комплексные меры противодействия злоупотреблению наркотикам и их незаконному обороту в Тернейском муниципальном районе" на 2016 - 2020 годы</t>
  </si>
  <si>
    <t xml:space="preserve">        Основное мероприятие: Совершенствование работы по комплексной профилактике распространения наркомании</t>
  </si>
  <si>
    <t xml:space="preserve">          Организация и проведение районного антинаркотического конкурса "Мы выбираем жизнь"(приобретение призов, тематическое оформление)</t>
  </si>
  <si>
    <t xml:space="preserve">        Основное мероприятие: Обеспечение организационно-методической помощи</t>
  </si>
  <si>
    <t xml:space="preserve">          Оформление подписки на журналы по проблеме наркомании</t>
  </si>
  <si>
    <t xml:space="preserve">          Организовать распространение в рамках проводимых профилактических мероприятий печатной продукции, средств наглядной агитации , направленных на противодействие наркомании</t>
  </si>
  <si>
    <t>4600200002</t>
  </si>
  <si>
    <t xml:space="preserve">        Основное мероприятие: "Участие творческих коллективов в краевых и региональных мероприятиях"</t>
  </si>
  <si>
    <t xml:space="preserve">          Участие творческих коллективов в краевых, региональных и в районных мероприятиях</t>
  </si>
  <si>
    <t xml:space="preserve">        Основное мероприятие: Строительство дома культуры в пгт. Пластун</t>
  </si>
  <si>
    <t xml:space="preserve">          Строительство Дома культуры в пгт.Пластун (субсидии из краевого бюджета на строительство (в т.ч. проектно-изыскательские работы) и приобретение объектов культуры)</t>
  </si>
  <si>
    <t>5600392050</t>
  </si>
  <si>
    <t xml:space="preserve">          Строительство Дома культуры в пгт. Пластун</t>
  </si>
  <si>
    <t xml:space="preserve">          Приобретение книжной, журнальной и газетной продукции для МКУ "Центральная районная библиотека" (подписка, пополнение фонда)</t>
  </si>
  <si>
    <t>5600400002</t>
  </si>
  <si>
    <t xml:space="preserve">          Приобретение товаров, продукции, работ и услуг для организации и проведения мероприятий, посвящённых 75-летию Победы в ВОВ</t>
  </si>
  <si>
    <t>5600400005</t>
  </si>
  <si>
    <t xml:space="preserve">          Обеспечение информационно-техническим , звуковым, световым оборудованием и мебелью МКУ РЦНТ</t>
  </si>
  <si>
    <t>5600400007</t>
  </si>
  <si>
    <t xml:space="preserve">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</si>
  <si>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Комплектование книжного фонда и обеспечение информационно-техническим оборудованием за счёт местного бюджета</t>
  </si>
  <si>
    <t xml:space="preserve">        Основное мероприятие: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</si>
  <si>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5600600000</t>
  </si>
  <si>
    <t xml:space="preserve">          Организация и проведение культурно-массовых мероприятий в Тернейском муниципальном районе, за счет средств добровольных пожертвований</t>
  </si>
  <si>
    <t>5600600001</t>
  </si>
  <si>
    <t xml:space="preserve">      Муниципальная программа "Привлечение специалистов для работы в муниципальные казённые учреждения культуры Тернейского муниципального района на 2020 - 2025 годы"</t>
  </si>
  <si>
    <t>6900000000</t>
  </si>
  <si>
    <t xml:space="preserve">        Основное мероприятие: "Привлечение кадров для работы в муниципальных учреждениях культуры"</t>
  </si>
  <si>
    <t>6900100000</t>
  </si>
  <si>
    <t xml:space="preserve">          Предоставление единовременной выплаты специалистам, поступившим на работу в муниципальные казённые учреждения культуры ТМР</t>
  </si>
  <si>
    <t>6900100001</t>
  </si>
  <si>
    <t xml:space="preserve">        Основное мероприятие: Проведение 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</si>
  <si>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 xml:space="preserve">          Проведение  мероприятий, направленных на сохранение национальных традиций и обычаев народов, проживающих на территории Тернейского муниципального района</t>
  </si>
  <si>
    <t xml:space="preserve">          Обеспечение деятельности дворцов, домов культуры и других учреждений культуры за счет доходов от платных услуг</t>
  </si>
  <si>
    <t xml:space="preserve">          Обеспечение деятельности дворцов, домов культуры и других учреждений культуры</t>
  </si>
  <si>
    <t xml:space="preserve">          Обеспечение деятельности подведомственных библиотечных учреждений за счет доходов от платных услуг</t>
  </si>
  <si>
    <t xml:space="preserve">          Обеспечение деятельности подведомственных библиотечных учреждений</t>
  </si>
  <si>
    <t xml:space="preserve">    Социальное обеспечение населения</t>
  </si>
  <si>
    <t xml:space="preserve">      Муниципальная программа " Обеспечение жильем молодых семей Тернейского муниципального района на период 2013 - 2027 годы"</t>
  </si>
  <si>
    <t xml:space="preserve">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</si>
  <si>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</si>
  <si>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 xml:space="preserve">          На приобретение сувениров и сувенирной продукции, оказание гуманитарной помощи и ее доставка (транспортировка) инвалидам, многодетным семьям, а также малообеспеченным гражданам повышенной группы риска (в возрасте 65 лет и более), соблюдающим режим самоизоляции по месту их проживания, в целях предотвращения распространения на территории Тернейского муниципального района новой коронавирусной инфекции (COVID-19)</t>
  </si>
  <si>
    <t>9999910999</t>
  </si>
  <si>
    <t xml:space="preserve">              Иные выплаты населению</t>
  </si>
  <si>
    <t xml:space="preserve">        Непрограммное направление расходов бюджета Тернейского муниципального района в рамках национального проекта "Образование"</t>
  </si>
  <si>
    <t>999E500000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</si>
  <si>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</si>
  <si>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999E593140</t>
  </si>
  <si>
    <t xml:space="preserve">    Охрана семьи и детства</t>
  </si>
  <si>
    <t xml:space="preserve">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</si>
  <si>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</si>
  <si>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Публичные нормативные социальные выплаты гражданам</t>
  </si>
  <si>
    <t xml:space="preserve">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</si>
  <si>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</si>
  <si>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</si>
  <si>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</si>
  <si>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   Массовый спорт</t>
  </si>
  <si>
    <t xml:space="preserve">          Проведение тематических культурных и спортивных мероприятий с несовершеннолетними , состоящими на учёте в КДН и ПДН ОВД (приобретение поощрительных призов для участников детских дворовых команд)</t>
  </si>
  <si>
    <t xml:space="preserve">      Муниципальная программа "Развитие физической культуры и спорта в Тернейском муниципальном районе" на 2019-2021 годы</t>
  </si>
  <si>
    <t xml:space="preserve">        Основное мероприятие: "Развитие массового спорта и физическое воспитание населения"</t>
  </si>
  <si>
    <t xml:space="preserve">          Расходы на участие спортсменов Тернейского муниципального района в краевых и межрайонных спортивных мероприятиях, расходы на проведение районных спортивных мероприятий, приобретение спортивного инвентаря и оборудования</t>
  </si>
  <si>
    <t xml:space="preserve">        Основное мероприятие: "Реализация мероприятий в рамках Национального проекта "Демография" , регионального проекта "Спорт-норма жизни"</t>
  </si>
  <si>
    <t xml:space="preserve">          Подготовка сметного расчета на разработку проектно-исследовательских работ с проведением негосударственной экспертизы достоверности определения сметной стоимости выполненных работ.</t>
  </si>
  <si>
    <t>600P500001</t>
  </si>
  <si>
    <t xml:space="preserve">          Разработка 3х(трёх) проектов (привязка) спортивных площадок и проведение негосударственной экспертизы сметной стоимости</t>
  </si>
  <si>
    <t>600P500002</t>
  </si>
  <si>
    <t xml:space="preserve">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ул.Есенина,2А)</t>
  </si>
  <si>
    <t xml:space="preserve">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спортивной площадки для игровых видов спорта в п. Терней ул.Юбилейная,16)</t>
  </si>
  <si>
    <t xml:space="preserve">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Пластун по ул. 3 квартал , д.6)</t>
  </si>
  <si>
    <t xml:space="preserve">          Субсидии бюджетам муниципальных образований Приморского края на развитие спортивной инфраструктуры, находящейся в муниципальной собственности на 2020 год (Установка универсальной спортивной площадки в п. Терней по ул. Партизанская,71)</t>
  </si>
  <si>
    <t xml:space="preserve">          Установка спортивной площадки для игровых видов спорта в п. Терней ул.Есенина,2А</t>
  </si>
  <si>
    <t xml:space="preserve">          Установка спортивной площадки для игровых видов спорта в п. Терней ул.Юбилейная,16</t>
  </si>
  <si>
    <t xml:space="preserve">          Установка универсальной спортивной площадки в п. Пластун по ул. 3 квартал , д.6</t>
  </si>
  <si>
    <t xml:space="preserve">          Установка универсальной спортивной площадки в п. Терней по ул. Партизанская,71</t>
  </si>
  <si>
    <t xml:space="preserve">    Периодическая печать и издательства</t>
  </si>
  <si>
    <t xml:space="preserve">          Информационное освещение деятельности органов местного самоуправления в средствах массовой информации</t>
  </si>
  <si>
    <t xml:space="preserve">    Обслуживание внутреннего государственного и муниципального долга</t>
  </si>
  <si>
    <t xml:space="preserve">          Процентные платежи по муниципальному долгу</t>
  </si>
  <si>
    <t xml:space="preserve">            Обслуживание государственного (муниципального) долга</t>
  </si>
  <si>
    <t xml:space="preserve">              Обслуживание муниципального долга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</si>
  <si>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</si>
  <si>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    Дотация на выравнивание бюджетной обеспеченности поселений из районного фонда финансовой поддержки за счёт средств местного бюджета</t>
  </si>
  <si>
    <t xml:space="preserve">            Межбюджетные трансферты</t>
  </si>
  <si>
    <t xml:space="preserve">              Дотации</t>
  </si>
  <si>
    <t xml:space="preserve">          Субвенции бюджетам муниципальных районов Приморского края на осуществление отдельных государственных полномочий по расчёту и предоставлению дотаций на выравнивание бюджетной обеспеченности бюджетам поселений, входящих в их состав</t>
  </si>
  <si>
    <t xml:space="preserve">    Иные дотации</t>
  </si>
  <si>
    <t xml:space="preserve">          Иные межбюджетные трансферты на поддержку мер по обеспечению сбалансированности бюджетов поселений Тернейского муниципального района</t>
  </si>
  <si>
    <t xml:space="preserve">              Иные межбюджетные трансферты</t>
  </si>
  <si>
    <t xml:space="preserve">          Иные межбюджетные трансферты бюджетам поселений ТМР , в связи с преобразованием поселений, входящих в состав муниципального района, и муниципального района в новое муниципальное образование, наделенное статусом муниципального округа</t>
  </si>
  <si>
    <t>9999913010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</si>
  <si>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</si>
  <si>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Иные выплаты, связанные с  депутатской деятельностью депутатам представительных органов муниципального образования</t>
  </si>
  <si>
    <t xml:space="preserve">          Обеспечение деятельности контрольно-счетной комиссии Тернейского муниципального района</t>
  </si>
  <si>
    <t xml:space="preserve">Всего расходов:   </t>
  </si>
  <si>
    <t>Сумма, руб.</t>
  </si>
  <si>
    <t xml:space="preserve">        Основное мероприятие: "Предупреждение чрезвычайных ситуаций природного характера во время прохождения паводков "</t>
  </si>
  <si>
    <t>Проведение мероприятий по укреплению берега по ключу Осиновый для сохранения здания, расположенного по адресу : пгт. Пластун, ул.Пушкина , 1А (МКУ ДО ДШИ)</t>
  </si>
  <si>
    <t>Работы по обеспечению горячей водой туалетные комнаты и моек для мытья посуды в группе №5 в МКДОУ "Детский сад №1 п. Терней"</t>
  </si>
  <si>
    <t xml:space="preserve">        Основное мероприятие: ремонт и капитальный ремон дошкольных учреждений</t>
  </si>
  <si>
    <t>Ремонт помещения колясочной в МКДОУ "Детский сад №1 п. Терней"</t>
  </si>
  <si>
    <t>Установка пластиковых окон в кабинетах дефектолога и логопеда в "Детский сад №9 п.Пластун"</t>
  </si>
  <si>
    <t xml:space="preserve">        Основное мероприятие: Замена деревянных оконных блоков на блоки из ПВХ профиля в дошкольных учреждениях</t>
  </si>
  <si>
    <t>Ремонт зала для занятия музыкой и физкультурой в  МКДОУ "Детский сад с. Амгу"</t>
  </si>
  <si>
    <t>Ремонт обвязки котла в котельной МКОУ СОШ с. Малая Кема</t>
  </si>
  <si>
    <t>Дополнительные работы для постановки на учет в  в Ростехнадзоре платформы подъёмной для инвалидов с вертикальным перемещением в МКОУ СОШ п. Терней</t>
  </si>
  <si>
    <t>Ремонт трубопровода водоснабжения в МКОУ СОШ п. Терней</t>
  </si>
  <si>
    <t>Бурение скважины питьевой воды в МКОУ СОШ с. Малая Кема</t>
  </si>
  <si>
    <t>Устройство противоскользящего покрытия на крыльцо МКОУ СОШ п. Терней</t>
  </si>
  <si>
    <t>Инженерно-метеорологические и инженерно-экологические изыскания по объекту: Установка модульного туалета и модульной котельной в здании МКОУ с. Усть-Соболевка</t>
  </si>
  <si>
    <t>Утепление и облицовка стены и частичный ремонт кровли в здании МКОУ ДО ДЮСШ п.Пластун</t>
  </si>
  <si>
    <t xml:space="preserve">        Основное мероприятие: Ремонт и капитальный ремонт учреждений дополнительного образования </t>
  </si>
  <si>
    <t>Ремонт ПК и оргтехники, заправка картриджей, приобретение и замена технических средств (картриджи, батареи для ИБП)</t>
  </si>
  <si>
    <t>Списание, транспортировка и утилизация оргтехники</t>
  </si>
  <si>
    <t>0800000000</t>
  </si>
  <si>
    <t>бюджетных ассигнований из бюджета Тернейского муниципального района по разделам, подразделам,целевым статьям, группам (группам и подгруппам) видов расходов классификации расходов бюджетов  на 2020 год</t>
  </si>
  <si>
    <t>Приложение №3</t>
  </si>
  <si>
    <t xml:space="preserve">      ОБЩЕГОСУДАРСТВЕННЫЕ ВОПРОСЫ</t>
  </si>
  <si>
    <t>0100</t>
  </si>
  <si>
    <t xml:space="preserve">      НАЦИОНАЛЬНАЯ БЕЗОПАСНОСТЬ И ПРАВООХРАНИТЕЛЬНАЯ ДЕЯТЕЛЬНОСТЬ</t>
  </si>
  <si>
    <t>0300</t>
  </si>
  <si>
    <t xml:space="preserve">      НАЦИОНАЛЬНАЯ ЭКОНОМИКА</t>
  </si>
  <si>
    <t>0400</t>
  </si>
  <si>
    <t xml:space="preserve">      ЖИЛИЩНО-КОММУНАЛЬНОЕ ХОЗЯЙСТВО</t>
  </si>
  <si>
    <t>0500</t>
  </si>
  <si>
    <t xml:space="preserve">      ОБРАЗОВАНИЕ</t>
  </si>
  <si>
    <t>0700</t>
  </si>
  <si>
    <t xml:space="preserve">      КУЛЬТУРА И КИНЕМАТОГРАФИЯ</t>
  </si>
  <si>
    <t>0800</t>
  </si>
  <si>
    <t xml:space="preserve">      СОЦИАЛЬНАЯ ПОЛИТИКА</t>
  </si>
  <si>
    <t>1000</t>
  </si>
  <si>
    <t xml:space="preserve">      ФИЗИЧЕСКАЯ КУЛЬТУРА И СПОРТ</t>
  </si>
  <si>
    <t>1100</t>
  </si>
  <si>
    <t xml:space="preserve">      СРЕДСТВА МАССОВОЙ ИНФОРМАЦИИ</t>
  </si>
  <si>
    <t>1200</t>
  </si>
  <si>
    <t xml:space="preserve">      ОБСЛУЖИВАНИЕ ГОСУДАРСТВЕННОГО И МУНИЦИПАЛЬНОГО ДОЛГА</t>
  </si>
  <si>
    <t>1300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</si>
  <si>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</si>
  <si>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</si>
  <si>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Муниципальная программа "  Гармонизация межнациональных (межэтнических) и межконфессиональных  отношений  в Тернейском муниципальном районе" на  2020 - 2025 годы"</t>
  </si>
  <si>
    <t>"Приложение №9</t>
  </si>
  <si>
    <t>Основное мероприятие: "Ремонт учебных кабинетов и мастерских общеобразовательных учреждений</t>
  </si>
  <si>
    <t xml:space="preserve">          Ремонт кабинета учительской МКОУ СОШ п.Пластун</t>
  </si>
  <si>
    <t xml:space="preserve">           Изготовление проектно-сметной документации на строительство средней общеобразовательной школы на 80 места в пгт.Светлая (в том числе изыскательские работы)</t>
  </si>
  <si>
    <t>Тернейского муниципального округа</t>
  </si>
  <si>
    <t>Примосркого края</t>
  </si>
  <si>
    <t>от 29.09.2020 г. № 15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</si>
</sst>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7" fillId="0" borderId="3" xfId="13" applyNumberFormat="1" applyFont="1" applyBorder="1" applyAlignment="1" applyProtection="1">
      <alignment vertical="top" wrapText="1"/>
    </xf>
    <xf numFmtId="1" fontId="7" fillId="0" borderId="3" xfId="14" applyNumberFormat="1" applyFont="1" applyBorder="1" applyAlignment="1" applyProtection="1">
      <alignment horizontal="center" vertical="top" shrinkToFit="1"/>
    </xf>
    <xf numFmtId="4" fontId="7" fillId="0" borderId="3" xfId="14" applyNumberFormat="1" applyFont="1" applyBorder="1" applyAlignment="1" applyProtection="1">
      <alignment horizontal="center" vertical="top" shrinkToFit="1"/>
    </xf>
    <xf numFmtId="0" fontId="7" fillId="0" borderId="2" xfId="13" applyNumberFormat="1" applyFont="1" applyAlignment="1" applyProtection="1">
      <alignment vertical="top" wrapText="1"/>
    </xf>
    <xf numFmtId="1" fontId="7" fillId="0" borderId="2" xfId="14" applyNumberFormat="1" applyFont="1" applyAlignment="1" applyProtection="1">
      <alignment horizontal="center" vertical="top" shrinkToFit="1"/>
    </xf>
    <xf numFmtId="4" fontId="7" fillId="0" borderId="2" xfId="14" applyNumberFormat="1" applyFont="1" applyAlignment="1" applyProtection="1">
      <alignment horizontal="center" vertical="top" shrinkToFit="1"/>
    </xf>
    <xf numFmtId="0" fontId="5" fillId="0" borderId="4" xfId="6" applyFont="1" applyBorder="1" applyAlignment="1">
      <alignment horizontal="center" wrapText="1"/>
    </xf>
    <xf numFmtId="0" fontId="5" fillId="0" borderId="4" xfId="8" applyFont="1" applyBorder="1" applyAlignment="1">
      <alignment horizontal="center" wrapText="1"/>
    </xf>
    <xf numFmtId="0" fontId="5" fillId="0" borderId="4" xfId="9" applyFont="1" applyBorder="1" applyAlignment="1">
      <alignment horizontal="center" wrapText="1"/>
    </xf>
    <xf numFmtId="0" fontId="5" fillId="0" borderId="4" xfId="10" applyFont="1" applyBorder="1" applyAlignment="1">
      <alignment horizontal="center" wrapText="1"/>
    </xf>
    <xf numFmtId="164" fontId="0" fillId="0" borderId="0" xfId="51" applyFont="1" applyProtection="1">
      <protection locked="0"/>
    </xf>
    <xf numFmtId="164" fontId="8" fillId="0" borderId="0" xfId="51" applyFont="1" applyAlignment="1" applyProtection="1">
      <protection locked="0"/>
    </xf>
    <xf numFmtId="0" fontId="5" fillId="0" borderId="2" xfId="30" applyNumberFormat="1" applyFont="1" applyFill="1" applyAlignment="1" applyProtection="1">
      <alignment horizontal="left" vertical="top" wrapText="1" readingOrder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Alignment="1" applyProtection="1">
      <alignment horizontal="center" vertical="top" shrinkToFit="1"/>
    </xf>
    <xf numFmtId="0" fontId="7" fillId="0" borderId="2" xfId="13" applyNumberFormat="1" applyFont="1" applyFill="1" applyAlignment="1" applyProtection="1">
      <alignment vertical="top" wrapText="1"/>
    </xf>
    <xf numFmtId="1" fontId="7" fillId="0" borderId="2" xfId="14" applyNumberFormat="1" applyFont="1" applyFill="1" applyAlignment="1" applyProtection="1">
      <alignment horizontal="center" vertical="top" shrinkToFit="1"/>
    </xf>
    <xf numFmtId="4" fontId="7" fillId="0" borderId="2" xfId="14" applyNumberFormat="1" applyFont="1" applyFill="1" applyAlignment="1" applyProtection="1">
      <alignment horizontal="center" vertical="top" shrinkToFit="1"/>
    </xf>
    <xf numFmtId="49" fontId="7" fillId="0" borderId="2" xfId="14" applyNumberFormat="1" applyFont="1" applyFill="1" applyAlignment="1" applyProtection="1">
      <alignment horizontal="center" vertical="top" shrinkToFit="1"/>
    </xf>
    <xf numFmtId="4" fontId="7" fillId="0" borderId="2" xfId="7" applyNumberFormat="1" applyFont="1" applyFill="1" applyAlignment="1" applyProtection="1">
      <alignment horizontal="center"/>
    </xf>
    <xf numFmtId="0" fontId="6" fillId="0" borderId="0" xfId="0" applyFont="1" applyAlignment="1" applyProtection="1">
      <alignment horizontal="right"/>
      <protection locked="0"/>
    </xf>
    <xf numFmtId="0" fontId="7" fillId="0" borderId="2" xfId="7" applyNumberFormat="1" applyFont="1" applyFill="1" applyAlignment="1" applyProtection="1">
      <alignment horizontal="right"/>
    </xf>
    <xf numFmtId="0" fontId="7" fillId="0" borderId="2" xfId="7" applyFont="1" applyFill="1" applyAlignment="1">
      <alignment horizontal="right"/>
    </xf>
    <xf numFmtId="0" fontId="5" fillId="0" borderId="4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5" fillId="0" borderId="4" xfId="8" applyNumberFormat="1" applyFont="1" applyBorder="1" applyProtection="1">
      <alignment horizontal="center" vertical="center" wrapText="1"/>
    </xf>
    <xf numFmtId="0" fontId="5" fillId="0" borderId="4" xfId="8" applyFont="1" applyBorder="1">
      <alignment horizontal="center" vertical="center" wrapText="1"/>
    </xf>
    <xf numFmtId="0" fontId="5" fillId="0" borderId="4" xfId="9" applyNumberFormat="1" applyFont="1" applyBorder="1" applyProtection="1">
      <alignment horizontal="center" vertical="center" wrapText="1"/>
    </xf>
    <xf numFmtId="0" fontId="5" fillId="0" borderId="4" xfId="9" applyFont="1" applyBorder="1">
      <alignment horizontal="center" vertical="center" wrapText="1"/>
    </xf>
    <xf numFmtId="0" fontId="5" fillId="0" borderId="4" xfId="10" applyNumberFormat="1" applyFont="1" applyBorder="1" applyProtection="1">
      <alignment horizontal="center" vertical="center" wrapText="1"/>
    </xf>
    <xf numFmtId="0" fontId="5" fillId="0" borderId="4" xfId="10" applyFont="1" applyBorder="1">
      <alignment horizontal="center" vertical="center" wrapText="1"/>
    </xf>
    <xf numFmtId="0" fontId="5" fillId="0" borderId="4" xfId="6" applyNumberFormat="1" applyFont="1" applyBorder="1" applyAlignment="1" applyProtection="1">
      <alignment horizontal="center" vertical="center" wrapText="1"/>
    </xf>
    <xf numFmtId="0" fontId="5" fillId="0" borderId="4" xfId="6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Финансовый" xfId="51" builtinId="3"/>
  </cellStyles>
  <dxfs count="0"/>
  <tableStyles count="0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87"/>
  <sheetViews>
    <sheetView showGridLines="0" tabSelected="1" zoomScaleNormal="100" zoomScaleSheetLayoutView="100" workbookViewId="0">
      <pane ySplit="15" topLeftCell="A16" activePane="bottomLeft" state="frozen"/>
      <selection pane="bottomLeft" activeCell="D5" sqref="D5:E5"/>
    </sheetView>
  </sheetViews>
  <sheetFormatPr defaultColWidth="9.140625" defaultRowHeight="15"/>
  <cols>
    <col min="1" max="1" width="85.42578125" style="2" customWidth="1"/>
    <col min="2" max="2" width="7.42578125" style="1" customWidth="1"/>
    <col min="3" max="3" width="13.140625" style="1" customWidth="1"/>
    <col min="4" max="4" width="6.42578125" style="1" customWidth="1"/>
    <col min="5" max="5" width="16.28515625" style="1" customWidth="1"/>
    <col min="6" max="16384" width="9.140625" style="1"/>
  </cols>
  <sheetData>
    <row r="1" spans="1:5">
      <c r="B1" s="3"/>
      <c r="C1" s="5"/>
      <c r="D1" s="5"/>
      <c r="E1" s="5" t="s">
        <v>551</v>
      </c>
    </row>
    <row r="2" spans="1:5">
      <c r="B2" s="3"/>
      <c r="C2" s="5"/>
      <c r="D2" s="5"/>
      <c r="E2" s="5" t="s">
        <v>172</v>
      </c>
    </row>
    <row r="3" spans="1:5">
      <c r="B3" s="3"/>
      <c r="C3" s="30" t="s">
        <v>579</v>
      </c>
      <c r="D3" s="30"/>
      <c r="E3" s="30"/>
    </row>
    <row r="4" spans="1:5">
      <c r="B4" s="3"/>
      <c r="C4" s="26"/>
      <c r="D4" s="26"/>
      <c r="E4" s="26" t="s">
        <v>580</v>
      </c>
    </row>
    <row r="5" spans="1:5" ht="13.9" customHeight="1">
      <c r="B5" s="3"/>
      <c r="C5" s="5"/>
      <c r="D5" s="30" t="s">
        <v>581</v>
      </c>
      <c r="E5" s="30"/>
    </row>
    <row r="6" spans="1:5">
      <c r="B6" s="3"/>
      <c r="C6" s="5"/>
      <c r="D6" s="5"/>
      <c r="E6" s="5" t="s">
        <v>575</v>
      </c>
    </row>
    <row r="7" spans="1:5" ht="12.6" customHeight="1">
      <c r="B7" s="3"/>
      <c r="C7" s="5"/>
      <c r="D7" s="5"/>
      <c r="E7" s="5" t="s">
        <v>172</v>
      </c>
    </row>
    <row r="8" spans="1:5" ht="14.45" customHeight="1">
      <c r="B8" s="3"/>
      <c r="C8" s="30" t="s">
        <v>173</v>
      </c>
      <c r="D8" s="30"/>
      <c r="E8" s="30"/>
    </row>
    <row r="9" spans="1:5" ht="11.45" customHeight="1">
      <c r="B9" s="3"/>
      <c r="C9" s="5"/>
      <c r="D9" s="30" t="s">
        <v>175</v>
      </c>
      <c r="E9" s="30"/>
    </row>
    <row r="10" spans="1:5" ht="17.45" customHeight="1">
      <c r="B10" s="3"/>
      <c r="C10" s="3"/>
      <c r="D10" s="4"/>
    </row>
    <row r="11" spans="1:5" ht="14.45" customHeight="1">
      <c r="A11" s="39" t="s">
        <v>174</v>
      </c>
      <c r="B11" s="39"/>
      <c r="C11" s="39"/>
      <c r="D11" s="39"/>
    </row>
    <row r="12" spans="1:5" ht="48" customHeight="1">
      <c r="A12" s="40" t="s">
        <v>550</v>
      </c>
      <c r="B12" s="40"/>
      <c r="C12" s="40"/>
      <c r="D12" s="40"/>
    </row>
    <row r="13" spans="1:5" ht="15.6" customHeight="1">
      <c r="A13" s="39"/>
      <c r="B13" s="39"/>
      <c r="C13" s="39"/>
      <c r="D13" s="39"/>
    </row>
    <row r="14" spans="1:5" ht="33" customHeight="1">
      <c r="A14" s="37" t="s">
        <v>0</v>
      </c>
      <c r="B14" s="31" t="s">
        <v>169</v>
      </c>
      <c r="C14" s="33" t="s">
        <v>170</v>
      </c>
      <c r="D14" s="35" t="s">
        <v>171</v>
      </c>
      <c r="E14" s="29" t="s">
        <v>530</v>
      </c>
    </row>
    <row r="15" spans="1:5" ht="18.75" customHeight="1">
      <c r="A15" s="38"/>
      <c r="B15" s="32"/>
      <c r="C15" s="34"/>
      <c r="D15" s="36"/>
      <c r="E15" s="29"/>
    </row>
    <row r="16" spans="1:5" ht="18.75" customHeight="1">
      <c r="A16" s="12">
        <v>1</v>
      </c>
      <c r="B16" s="13">
        <v>2</v>
      </c>
      <c r="C16" s="14">
        <v>3</v>
      </c>
      <c r="D16" s="15">
        <v>4</v>
      </c>
      <c r="E16" s="15">
        <v>5</v>
      </c>
    </row>
    <row r="17" spans="1:5" ht="18.75" customHeight="1">
      <c r="A17" s="18" t="s">
        <v>552</v>
      </c>
      <c r="B17" s="19" t="s">
        <v>553</v>
      </c>
      <c r="C17" s="19" t="s">
        <v>1</v>
      </c>
      <c r="D17" s="19" t="s">
        <v>2</v>
      </c>
      <c r="E17" s="20">
        <f>E18+E24+E35+E70+E76+E89+E95</f>
        <v>91628379.450000003</v>
      </c>
    </row>
    <row r="18" spans="1:5" ht="30">
      <c r="A18" s="6" t="s">
        <v>176</v>
      </c>
      <c r="B18" s="7" t="s">
        <v>3</v>
      </c>
      <c r="C18" s="7" t="s">
        <v>1</v>
      </c>
      <c r="D18" s="7" t="s">
        <v>2</v>
      </c>
      <c r="E18" s="8">
        <f>E19</f>
        <v>3013260</v>
      </c>
    </row>
    <row r="19" spans="1:5">
      <c r="A19" s="9" t="s">
        <v>177</v>
      </c>
      <c r="B19" s="10" t="s">
        <v>3</v>
      </c>
      <c r="C19" s="10" t="s">
        <v>4</v>
      </c>
      <c r="D19" s="10" t="s">
        <v>2</v>
      </c>
      <c r="E19" s="11">
        <f>E20</f>
        <v>3013260</v>
      </c>
    </row>
    <row r="20" spans="1:5">
      <c r="A20" s="9" t="s">
        <v>178</v>
      </c>
      <c r="B20" s="10" t="s">
        <v>3</v>
      </c>
      <c r="C20" s="10" t="s">
        <v>5</v>
      </c>
      <c r="D20" s="10" t="s">
        <v>2</v>
      </c>
      <c r="E20" s="11">
        <f>E21</f>
        <v>3013260</v>
      </c>
    </row>
    <row r="21" spans="1:5">
      <c r="A21" s="9" t="s">
        <v>179</v>
      </c>
      <c r="B21" s="10" t="s">
        <v>3</v>
      </c>
      <c r="C21" s="10" t="s">
        <v>6</v>
      </c>
      <c r="D21" s="10" t="s">
        <v>2</v>
      </c>
      <c r="E21" s="11">
        <f>E22</f>
        <v>3013260</v>
      </c>
    </row>
    <row r="22" spans="1:5" ht="45">
      <c r="A22" s="9" t="s">
        <v>180</v>
      </c>
      <c r="B22" s="10" t="s">
        <v>3</v>
      </c>
      <c r="C22" s="10" t="s">
        <v>6</v>
      </c>
      <c r="D22" s="10" t="s">
        <v>7</v>
      </c>
      <c r="E22" s="11">
        <f>E23</f>
        <v>3013260</v>
      </c>
    </row>
    <row r="23" spans="1:5">
      <c r="A23" s="9" t="s">
        <v>181</v>
      </c>
      <c r="B23" s="10" t="s">
        <v>3</v>
      </c>
      <c r="C23" s="10" t="s">
        <v>6</v>
      </c>
      <c r="D23" s="10" t="s">
        <v>8</v>
      </c>
      <c r="E23" s="11">
        <v>3013260</v>
      </c>
    </row>
    <row r="24" spans="1:5" ht="30">
      <c r="A24" s="9" t="s">
        <v>526</v>
      </c>
      <c r="B24" s="10" t="s">
        <v>149</v>
      </c>
      <c r="C24" s="10" t="s">
        <v>1</v>
      </c>
      <c r="D24" s="10" t="s">
        <v>2</v>
      </c>
      <c r="E24" s="11">
        <f>E25</f>
        <v>2292750</v>
      </c>
    </row>
    <row r="25" spans="1:5">
      <c r="A25" s="9" t="s">
        <v>177</v>
      </c>
      <c r="B25" s="10" t="s">
        <v>149</v>
      </c>
      <c r="C25" s="10" t="s">
        <v>4</v>
      </c>
      <c r="D25" s="10" t="s">
        <v>2</v>
      </c>
      <c r="E25" s="11">
        <f>E26</f>
        <v>2292750</v>
      </c>
    </row>
    <row r="26" spans="1:5">
      <c r="A26" s="9" t="s">
        <v>178</v>
      </c>
      <c r="B26" s="10" t="s">
        <v>149</v>
      </c>
      <c r="C26" s="10" t="s">
        <v>5</v>
      </c>
      <c r="D26" s="10" t="s">
        <v>2</v>
      </c>
      <c r="E26" s="11">
        <f>E27+E32</f>
        <v>2292750</v>
      </c>
    </row>
    <row r="27" spans="1:5" ht="30">
      <c r="A27" s="9" t="s">
        <v>197</v>
      </c>
      <c r="B27" s="10" t="s">
        <v>149</v>
      </c>
      <c r="C27" s="10" t="s">
        <v>10</v>
      </c>
      <c r="D27" s="10" t="s">
        <v>2</v>
      </c>
      <c r="E27" s="11">
        <f>E28+E30</f>
        <v>2247750</v>
      </c>
    </row>
    <row r="28" spans="1:5" ht="45">
      <c r="A28" s="9" t="s">
        <v>180</v>
      </c>
      <c r="B28" s="10" t="s">
        <v>149</v>
      </c>
      <c r="C28" s="10" t="s">
        <v>10</v>
      </c>
      <c r="D28" s="10" t="s">
        <v>7</v>
      </c>
      <c r="E28" s="11">
        <f>E29</f>
        <v>2166120</v>
      </c>
    </row>
    <row r="29" spans="1:5">
      <c r="A29" s="9" t="s">
        <v>181</v>
      </c>
      <c r="B29" s="10" t="s">
        <v>149</v>
      </c>
      <c r="C29" s="10" t="s">
        <v>10</v>
      </c>
      <c r="D29" s="10" t="s">
        <v>8</v>
      </c>
      <c r="E29" s="11">
        <v>2166120</v>
      </c>
    </row>
    <row r="30" spans="1:5">
      <c r="A30" s="9" t="s">
        <v>189</v>
      </c>
      <c r="B30" s="10" t="s">
        <v>149</v>
      </c>
      <c r="C30" s="10" t="s">
        <v>10</v>
      </c>
      <c r="D30" s="10" t="s">
        <v>11</v>
      </c>
      <c r="E30" s="11">
        <f>E31</f>
        <v>81630</v>
      </c>
    </row>
    <row r="31" spans="1:5">
      <c r="A31" s="9" t="s">
        <v>190</v>
      </c>
      <c r="B31" s="10" t="s">
        <v>149</v>
      </c>
      <c r="C31" s="10" t="s">
        <v>10</v>
      </c>
      <c r="D31" s="10" t="s">
        <v>12</v>
      </c>
      <c r="E31" s="11">
        <v>81630</v>
      </c>
    </row>
    <row r="32" spans="1:5" ht="30">
      <c r="A32" s="9" t="s">
        <v>527</v>
      </c>
      <c r="B32" s="10" t="s">
        <v>149</v>
      </c>
      <c r="C32" s="10" t="s">
        <v>150</v>
      </c>
      <c r="D32" s="10" t="s">
        <v>2</v>
      </c>
      <c r="E32" s="11">
        <f>E33</f>
        <v>45000</v>
      </c>
    </row>
    <row r="33" spans="1:5" ht="45">
      <c r="A33" s="9" t="s">
        <v>180</v>
      </c>
      <c r="B33" s="10" t="s">
        <v>149</v>
      </c>
      <c r="C33" s="10" t="s">
        <v>150</v>
      </c>
      <c r="D33" s="10" t="s">
        <v>7</v>
      </c>
      <c r="E33" s="11">
        <f>E34</f>
        <v>45000</v>
      </c>
    </row>
    <row r="34" spans="1:5">
      <c r="A34" s="9" t="s">
        <v>181</v>
      </c>
      <c r="B34" s="10" t="s">
        <v>149</v>
      </c>
      <c r="C34" s="10" t="s">
        <v>150</v>
      </c>
      <c r="D34" s="10" t="s">
        <v>8</v>
      </c>
      <c r="E34" s="11">
        <v>45000</v>
      </c>
    </row>
    <row r="35" spans="1:5" ht="45">
      <c r="A35" s="9" t="s">
        <v>182</v>
      </c>
      <c r="B35" s="10" t="s">
        <v>9</v>
      </c>
      <c r="C35" s="10" t="s">
        <v>1</v>
      </c>
      <c r="D35" s="10" t="s">
        <v>2</v>
      </c>
      <c r="E35" s="11">
        <f>E36+E56</f>
        <v>43983100</v>
      </c>
    </row>
    <row r="36" spans="1:5" ht="30">
      <c r="A36" s="9" t="s">
        <v>183</v>
      </c>
      <c r="B36" s="10" t="s">
        <v>9</v>
      </c>
      <c r="C36" s="10" t="s">
        <v>184</v>
      </c>
      <c r="D36" s="10" t="s">
        <v>2</v>
      </c>
      <c r="E36" s="11">
        <f>E37</f>
        <v>855500</v>
      </c>
    </row>
    <row r="37" spans="1:5" ht="45">
      <c r="A37" s="9" t="s">
        <v>185</v>
      </c>
      <c r="B37" s="10" t="s">
        <v>9</v>
      </c>
      <c r="C37" s="10" t="s">
        <v>186</v>
      </c>
      <c r="D37" s="10" t="s">
        <v>2</v>
      </c>
      <c r="E37" s="11">
        <f>E38+E41+E44+E47+E50+E53</f>
        <v>855500</v>
      </c>
    </row>
    <row r="38" spans="1:5">
      <c r="A38" s="9" t="s">
        <v>187</v>
      </c>
      <c r="B38" s="10" t="s">
        <v>9</v>
      </c>
      <c r="C38" s="10" t="s">
        <v>188</v>
      </c>
      <c r="D38" s="10" t="s">
        <v>2</v>
      </c>
      <c r="E38" s="11">
        <f>E39</f>
        <v>268000</v>
      </c>
    </row>
    <row r="39" spans="1:5">
      <c r="A39" s="9" t="s">
        <v>189</v>
      </c>
      <c r="B39" s="10" t="s">
        <v>9</v>
      </c>
      <c r="C39" s="10" t="s">
        <v>188</v>
      </c>
      <c r="D39" s="10" t="s">
        <v>11</v>
      </c>
      <c r="E39" s="11">
        <f>E40</f>
        <v>268000</v>
      </c>
    </row>
    <row r="40" spans="1:5">
      <c r="A40" s="9" t="s">
        <v>190</v>
      </c>
      <c r="B40" s="10" t="s">
        <v>9</v>
      </c>
      <c r="C40" s="10" t="s">
        <v>188</v>
      </c>
      <c r="D40" s="10" t="s">
        <v>12</v>
      </c>
      <c r="E40" s="11">
        <v>268000</v>
      </c>
    </row>
    <row r="41" spans="1:5" ht="30">
      <c r="A41" s="9" t="s">
        <v>191</v>
      </c>
      <c r="B41" s="10" t="s">
        <v>9</v>
      </c>
      <c r="C41" s="10" t="s">
        <v>192</v>
      </c>
      <c r="D41" s="10" t="s">
        <v>2</v>
      </c>
      <c r="E41" s="11">
        <f>E42</f>
        <v>326920</v>
      </c>
    </row>
    <row r="42" spans="1:5">
      <c r="A42" s="9" t="s">
        <v>189</v>
      </c>
      <c r="B42" s="10" t="s">
        <v>9</v>
      </c>
      <c r="C42" s="10" t="s">
        <v>192</v>
      </c>
      <c r="D42" s="10" t="s">
        <v>11</v>
      </c>
      <c r="E42" s="11">
        <f>E43</f>
        <v>326920</v>
      </c>
    </row>
    <row r="43" spans="1:5">
      <c r="A43" s="9" t="s">
        <v>190</v>
      </c>
      <c r="B43" s="10" t="s">
        <v>9</v>
      </c>
      <c r="C43" s="10" t="s">
        <v>192</v>
      </c>
      <c r="D43" s="10" t="s">
        <v>12</v>
      </c>
      <c r="E43" s="11">
        <v>326920</v>
      </c>
    </row>
    <row r="44" spans="1:5" ht="45">
      <c r="A44" s="9" t="s">
        <v>193</v>
      </c>
      <c r="B44" s="10" t="s">
        <v>9</v>
      </c>
      <c r="C44" s="10" t="s">
        <v>194</v>
      </c>
      <c r="D44" s="10" t="s">
        <v>2</v>
      </c>
      <c r="E44" s="11">
        <f>E45</f>
        <v>94130</v>
      </c>
    </row>
    <row r="45" spans="1:5">
      <c r="A45" s="9" t="s">
        <v>189</v>
      </c>
      <c r="B45" s="10" t="s">
        <v>9</v>
      </c>
      <c r="C45" s="10" t="s">
        <v>194</v>
      </c>
      <c r="D45" s="10" t="s">
        <v>11</v>
      </c>
      <c r="E45" s="11">
        <f>E46</f>
        <v>94130</v>
      </c>
    </row>
    <row r="46" spans="1:5">
      <c r="A46" s="9" t="s">
        <v>190</v>
      </c>
      <c r="B46" s="10" t="s">
        <v>9</v>
      </c>
      <c r="C46" s="10" t="s">
        <v>194</v>
      </c>
      <c r="D46" s="10" t="s">
        <v>12</v>
      </c>
      <c r="E46" s="11">
        <v>94130</v>
      </c>
    </row>
    <row r="47" spans="1:5" ht="30">
      <c r="A47" s="9" t="s">
        <v>195</v>
      </c>
      <c r="B47" s="10" t="s">
        <v>9</v>
      </c>
      <c r="C47" s="10" t="s">
        <v>196</v>
      </c>
      <c r="D47" s="10" t="s">
        <v>2</v>
      </c>
      <c r="E47" s="11">
        <f>E48</f>
        <v>11450</v>
      </c>
    </row>
    <row r="48" spans="1:5">
      <c r="A48" s="9" t="s">
        <v>189</v>
      </c>
      <c r="B48" s="10" t="s">
        <v>9</v>
      </c>
      <c r="C48" s="10" t="s">
        <v>196</v>
      </c>
      <c r="D48" s="10" t="s">
        <v>11</v>
      </c>
      <c r="E48" s="11">
        <f>E49</f>
        <v>11450</v>
      </c>
    </row>
    <row r="49" spans="1:5">
      <c r="A49" s="9" t="s">
        <v>190</v>
      </c>
      <c r="B49" s="10" t="s">
        <v>9</v>
      </c>
      <c r="C49" s="10" t="s">
        <v>196</v>
      </c>
      <c r="D49" s="10" t="s">
        <v>12</v>
      </c>
      <c r="E49" s="11">
        <v>11450</v>
      </c>
    </row>
    <row r="50" spans="1:5" ht="30">
      <c r="A50" s="21" t="s">
        <v>547</v>
      </c>
      <c r="B50" s="22" t="s">
        <v>9</v>
      </c>
      <c r="C50" s="22">
        <v>6800100005</v>
      </c>
      <c r="D50" s="22" t="s">
        <v>2</v>
      </c>
      <c r="E50" s="23">
        <f>E51</f>
        <v>110000</v>
      </c>
    </row>
    <row r="51" spans="1:5">
      <c r="A51" s="21" t="s">
        <v>189</v>
      </c>
      <c r="B51" s="22" t="s">
        <v>9</v>
      </c>
      <c r="C51" s="22">
        <v>6800100005</v>
      </c>
      <c r="D51" s="22" t="s">
        <v>11</v>
      </c>
      <c r="E51" s="23">
        <f>E52</f>
        <v>110000</v>
      </c>
    </row>
    <row r="52" spans="1:5">
      <c r="A52" s="21" t="s">
        <v>190</v>
      </c>
      <c r="B52" s="22" t="s">
        <v>9</v>
      </c>
      <c r="C52" s="22">
        <v>6800100005</v>
      </c>
      <c r="D52" s="22" t="s">
        <v>12</v>
      </c>
      <c r="E52" s="23">
        <v>110000</v>
      </c>
    </row>
    <row r="53" spans="1:5">
      <c r="A53" s="21" t="s">
        <v>548</v>
      </c>
      <c r="B53" s="22" t="s">
        <v>9</v>
      </c>
      <c r="C53" s="22">
        <v>6800100006</v>
      </c>
      <c r="D53" s="22" t="s">
        <v>2</v>
      </c>
      <c r="E53" s="23">
        <f>E54</f>
        <v>45000</v>
      </c>
    </row>
    <row r="54" spans="1:5">
      <c r="A54" s="21" t="s">
        <v>189</v>
      </c>
      <c r="B54" s="22" t="s">
        <v>9</v>
      </c>
      <c r="C54" s="22">
        <v>6800100006</v>
      </c>
      <c r="D54" s="22" t="s">
        <v>11</v>
      </c>
      <c r="E54" s="23">
        <f>E55</f>
        <v>45000</v>
      </c>
    </row>
    <row r="55" spans="1:5">
      <c r="A55" s="21" t="s">
        <v>190</v>
      </c>
      <c r="B55" s="22" t="s">
        <v>9</v>
      </c>
      <c r="C55" s="22">
        <v>6800100006</v>
      </c>
      <c r="D55" s="22" t="s">
        <v>12</v>
      </c>
      <c r="E55" s="23">
        <v>45000</v>
      </c>
    </row>
    <row r="56" spans="1:5">
      <c r="A56" s="21" t="s">
        <v>177</v>
      </c>
      <c r="B56" s="22" t="s">
        <v>9</v>
      </c>
      <c r="C56" s="22" t="s">
        <v>4</v>
      </c>
      <c r="D56" s="22" t="s">
        <v>2</v>
      </c>
      <c r="E56" s="23">
        <f>E57</f>
        <v>43127600</v>
      </c>
    </row>
    <row r="57" spans="1:5">
      <c r="A57" s="21" t="s">
        <v>178</v>
      </c>
      <c r="B57" s="22" t="s">
        <v>9</v>
      </c>
      <c r="C57" s="22" t="s">
        <v>5</v>
      </c>
      <c r="D57" s="22" t="s">
        <v>2</v>
      </c>
      <c r="E57" s="23">
        <f>E58+E65</f>
        <v>43127600</v>
      </c>
    </row>
    <row r="58" spans="1:5" ht="30">
      <c r="A58" s="21" t="s">
        <v>197</v>
      </c>
      <c r="B58" s="22" t="s">
        <v>9</v>
      </c>
      <c r="C58" s="22" t="s">
        <v>10</v>
      </c>
      <c r="D58" s="22" t="s">
        <v>2</v>
      </c>
      <c r="E58" s="23">
        <f>E59+E61+E63</f>
        <v>39372030</v>
      </c>
    </row>
    <row r="59" spans="1:5" ht="45">
      <c r="A59" s="21" t="s">
        <v>180</v>
      </c>
      <c r="B59" s="22" t="s">
        <v>9</v>
      </c>
      <c r="C59" s="22" t="s">
        <v>10</v>
      </c>
      <c r="D59" s="22" t="s">
        <v>7</v>
      </c>
      <c r="E59" s="23">
        <f>E60</f>
        <v>37073030</v>
      </c>
    </row>
    <row r="60" spans="1:5">
      <c r="A60" s="21" t="s">
        <v>181</v>
      </c>
      <c r="B60" s="22" t="s">
        <v>9</v>
      </c>
      <c r="C60" s="22" t="s">
        <v>10</v>
      </c>
      <c r="D60" s="22" t="s">
        <v>8</v>
      </c>
      <c r="E60" s="23">
        <v>37073030</v>
      </c>
    </row>
    <row r="61" spans="1:5">
      <c r="A61" s="21" t="s">
        <v>189</v>
      </c>
      <c r="B61" s="22" t="s">
        <v>9</v>
      </c>
      <c r="C61" s="22" t="s">
        <v>10</v>
      </c>
      <c r="D61" s="22" t="s">
        <v>11</v>
      </c>
      <c r="E61" s="23">
        <f>E62</f>
        <v>2289000</v>
      </c>
    </row>
    <row r="62" spans="1:5">
      <c r="A62" s="21" t="s">
        <v>190</v>
      </c>
      <c r="B62" s="22" t="s">
        <v>9</v>
      </c>
      <c r="C62" s="22" t="s">
        <v>10</v>
      </c>
      <c r="D62" s="22" t="s">
        <v>12</v>
      </c>
      <c r="E62" s="23">
        <v>2289000</v>
      </c>
    </row>
    <row r="63" spans="1:5">
      <c r="A63" s="21" t="s">
        <v>198</v>
      </c>
      <c r="B63" s="22" t="s">
        <v>9</v>
      </c>
      <c r="C63" s="22" t="s">
        <v>10</v>
      </c>
      <c r="D63" s="22" t="s">
        <v>13</v>
      </c>
      <c r="E63" s="23">
        <f>E64</f>
        <v>10000</v>
      </c>
    </row>
    <row r="64" spans="1:5">
      <c r="A64" s="21" t="s">
        <v>199</v>
      </c>
      <c r="B64" s="22" t="s">
        <v>9</v>
      </c>
      <c r="C64" s="22" t="s">
        <v>10</v>
      </c>
      <c r="D64" s="22" t="s">
        <v>14</v>
      </c>
      <c r="E64" s="23">
        <v>10000</v>
      </c>
    </row>
    <row r="65" spans="1:5" ht="30">
      <c r="A65" s="21" t="s">
        <v>200</v>
      </c>
      <c r="B65" s="22" t="s">
        <v>9</v>
      </c>
      <c r="C65" s="22" t="s">
        <v>15</v>
      </c>
      <c r="D65" s="22" t="s">
        <v>2</v>
      </c>
      <c r="E65" s="23">
        <f>E66+E68</f>
        <v>3755570</v>
      </c>
    </row>
    <row r="66" spans="1:5" ht="45">
      <c r="A66" s="21" t="s">
        <v>180</v>
      </c>
      <c r="B66" s="22" t="s">
        <v>9</v>
      </c>
      <c r="C66" s="22" t="s">
        <v>15</v>
      </c>
      <c r="D66" s="22" t="s">
        <v>7</v>
      </c>
      <c r="E66" s="23">
        <f>E67</f>
        <v>3667080</v>
      </c>
    </row>
    <row r="67" spans="1:5">
      <c r="A67" s="21" t="s">
        <v>181</v>
      </c>
      <c r="B67" s="22" t="s">
        <v>9</v>
      </c>
      <c r="C67" s="22" t="s">
        <v>15</v>
      </c>
      <c r="D67" s="22" t="s">
        <v>8</v>
      </c>
      <c r="E67" s="23">
        <v>3667080</v>
      </c>
    </row>
    <row r="68" spans="1:5">
      <c r="A68" s="21" t="s">
        <v>189</v>
      </c>
      <c r="B68" s="22" t="s">
        <v>9</v>
      </c>
      <c r="C68" s="22" t="s">
        <v>15</v>
      </c>
      <c r="D68" s="22" t="s">
        <v>11</v>
      </c>
      <c r="E68" s="23">
        <f>E69</f>
        <v>88490</v>
      </c>
    </row>
    <row r="69" spans="1:5">
      <c r="A69" s="21" t="s">
        <v>190</v>
      </c>
      <c r="B69" s="22" t="s">
        <v>9</v>
      </c>
      <c r="C69" s="22" t="s">
        <v>15</v>
      </c>
      <c r="D69" s="22" t="s">
        <v>12</v>
      </c>
      <c r="E69" s="23">
        <v>88490</v>
      </c>
    </row>
    <row r="70" spans="1:5">
      <c r="A70" s="21" t="s">
        <v>201</v>
      </c>
      <c r="B70" s="22" t="s">
        <v>16</v>
      </c>
      <c r="C70" s="22" t="s">
        <v>1</v>
      </c>
      <c r="D70" s="22" t="s">
        <v>2</v>
      </c>
      <c r="E70" s="23">
        <f>E71</f>
        <v>18888</v>
      </c>
    </row>
    <row r="71" spans="1:5">
      <c r="A71" s="21" t="s">
        <v>177</v>
      </c>
      <c r="B71" s="22" t="s">
        <v>16</v>
      </c>
      <c r="C71" s="22" t="s">
        <v>4</v>
      </c>
      <c r="D71" s="22" t="s">
        <v>2</v>
      </c>
      <c r="E71" s="23">
        <f>E72</f>
        <v>18888</v>
      </c>
    </row>
    <row r="72" spans="1:5">
      <c r="A72" s="21" t="s">
        <v>178</v>
      </c>
      <c r="B72" s="22" t="s">
        <v>16</v>
      </c>
      <c r="C72" s="22" t="s">
        <v>5</v>
      </c>
      <c r="D72" s="22" t="s">
        <v>2</v>
      </c>
      <c r="E72" s="23">
        <f>E73</f>
        <v>18888</v>
      </c>
    </row>
    <row r="73" spans="1:5" ht="30">
      <c r="A73" s="21" t="s">
        <v>202</v>
      </c>
      <c r="B73" s="22" t="s">
        <v>16</v>
      </c>
      <c r="C73" s="22" t="s">
        <v>17</v>
      </c>
      <c r="D73" s="22" t="s">
        <v>2</v>
      </c>
      <c r="E73" s="23">
        <f>E74</f>
        <v>18888</v>
      </c>
    </row>
    <row r="74" spans="1:5">
      <c r="A74" s="21" t="s">
        <v>189</v>
      </c>
      <c r="B74" s="22" t="s">
        <v>16</v>
      </c>
      <c r="C74" s="22" t="s">
        <v>17</v>
      </c>
      <c r="D74" s="22" t="s">
        <v>11</v>
      </c>
      <c r="E74" s="23">
        <f>E75</f>
        <v>18888</v>
      </c>
    </row>
    <row r="75" spans="1:5">
      <c r="A75" s="21" t="s">
        <v>190</v>
      </c>
      <c r="B75" s="22" t="s">
        <v>16</v>
      </c>
      <c r="C75" s="22" t="s">
        <v>17</v>
      </c>
      <c r="D75" s="22" t="s">
        <v>12</v>
      </c>
      <c r="E75" s="23">
        <v>18888</v>
      </c>
    </row>
    <row r="76" spans="1:5" ht="30">
      <c r="A76" s="21" t="s">
        <v>203</v>
      </c>
      <c r="B76" s="22" t="s">
        <v>18</v>
      </c>
      <c r="C76" s="22" t="s">
        <v>1</v>
      </c>
      <c r="D76" s="22" t="s">
        <v>2</v>
      </c>
      <c r="E76" s="23">
        <f>E77</f>
        <v>10454019</v>
      </c>
    </row>
    <row r="77" spans="1:5">
      <c r="A77" s="21" t="s">
        <v>177</v>
      </c>
      <c r="B77" s="22" t="s">
        <v>18</v>
      </c>
      <c r="C77" s="22" t="s">
        <v>4</v>
      </c>
      <c r="D77" s="22" t="s">
        <v>2</v>
      </c>
      <c r="E77" s="23">
        <f>E78</f>
        <v>10454019</v>
      </c>
    </row>
    <row r="78" spans="1:5">
      <c r="A78" s="21" t="s">
        <v>178</v>
      </c>
      <c r="B78" s="22" t="s">
        <v>18</v>
      </c>
      <c r="C78" s="22" t="s">
        <v>5</v>
      </c>
      <c r="D78" s="22" t="s">
        <v>2</v>
      </c>
      <c r="E78" s="23">
        <f>E79+E84</f>
        <v>10454019</v>
      </c>
    </row>
    <row r="79" spans="1:5" ht="30">
      <c r="A79" s="21" t="s">
        <v>197</v>
      </c>
      <c r="B79" s="22" t="s">
        <v>18</v>
      </c>
      <c r="C79" s="22" t="s">
        <v>10</v>
      </c>
      <c r="D79" s="22" t="s">
        <v>2</v>
      </c>
      <c r="E79" s="23">
        <f>E82+E80</f>
        <v>8413700</v>
      </c>
    </row>
    <row r="80" spans="1:5" ht="45">
      <c r="A80" s="21" t="s">
        <v>180</v>
      </c>
      <c r="B80" s="22" t="s">
        <v>18</v>
      </c>
      <c r="C80" s="22" t="s">
        <v>10</v>
      </c>
      <c r="D80" s="22" t="s">
        <v>7</v>
      </c>
      <c r="E80" s="23">
        <f>E81</f>
        <v>7409210</v>
      </c>
    </row>
    <row r="81" spans="1:5">
      <c r="A81" s="21" t="s">
        <v>181</v>
      </c>
      <c r="B81" s="22" t="s">
        <v>18</v>
      </c>
      <c r="C81" s="22" t="s">
        <v>10</v>
      </c>
      <c r="D81" s="22" t="s">
        <v>8</v>
      </c>
      <c r="E81" s="23">
        <v>7409210</v>
      </c>
    </row>
    <row r="82" spans="1:5">
      <c r="A82" s="21" t="s">
        <v>189</v>
      </c>
      <c r="B82" s="22" t="s">
        <v>18</v>
      </c>
      <c r="C82" s="22" t="s">
        <v>10</v>
      </c>
      <c r="D82" s="22" t="s">
        <v>11</v>
      </c>
      <c r="E82" s="23">
        <f>E83</f>
        <v>1004490</v>
      </c>
    </row>
    <row r="83" spans="1:5">
      <c r="A83" s="21" t="s">
        <v>190</v>
      </c>
      <c r="B83" s="22" t="s">
        <v>18</v>
      </c>
      <c r="C83" s="22" t="s">
        <v>10</v>
      </c>
      <c r="D83" s="22" t="s">
        <v>12</v>
      </c>
      <c r="E83" s="23">
        <v>1004490</v>
      </c>
    </row>
    <row r="84" spans="1:5" ht="30">
      <c r="A84" s="21" t="s">
        <v>528</v>
      </c>
      <c r="B84" s="22" t="s">
        <v>18</v>
      </c>
      <c r="C84" s="22" t="s">
        <v>151</v>
      </c>
      <c r="D84" s="22" t="s">
        <v>2</v>
      </c>
      <c r="E84" s="23">
        <f>E85+E87</f>
        <v>2040319</v>
      </c>
    </row>
    <row r="85" spans="1:5" ht="45">
      <c r="A85" s="21" t="s">
        <v>180</v>
      </c>
      <c r="B85" s="22" t="s">
        <v>18</v>
      </c>
      <c r="C85" s="22" t="s">
        <v>151</v>
      </c>
      <c r="D85" s="22" t="s">
        <v>7</v>
      </c>
      <c r="E85" s="23">
        <f>E86</f>
        <v>2018659</v>
      </c>
    </row>
    <row r="86" spans="1:5">
      <c r="A86" s="21" t="s">
        <v>181</v>
      </c>
      <c r="B86" s="22" t="s">
        <v>18</v>
      </c>
      <c r="C86" s="22" t="s">
        <v>151</v>
      </c>
      <c r="D86" s="22" t="s">
        <v>8</v>
      </c>
      <c r="E86" s="23">
        <v>2018659</v>
      </c>
    </row>
    <row r="87" spans="1:5">
      <c r="A87" s="21" t="s">
        <v>189</v>
      </c>
      <c r="B87" s="22" t="s">
        <v>18</v>
      </c>
      <c r="C87" s="22" t="s">
        <v>151</v>
      </c>
      <c r="D87" s="22" t="s">
        <v>11</v>
      </c>
      <c r="E87" s="23">
        <f>E88</f>
        <v>21660</v>
      </c>
    </row>
    <row r="88" spans="1:5">
      <c r="A88" s="21" t="s">
        <v>190</v>
      </c>
      <c r="B88" s="22" t="s">
        <v>18</v>
      </c>
      <c r="C88" s="22" t="s">
        <v>151</v>
      </c>
      <c r="D88" s="22" t="s">
        <v>12</v>
      </c>
      <c r="E88" s="23">
        <v>21660</v>
      </c>
    </row>
    <row r="89" spans="1:5">
      <c r="A89" s="21" t="s">
        <v>204</v>
      </c>
      <c r="B89" s="22" t="s">
        <v>19</v>
      </c>
      <c r="C89" s="22" t="s">
        <v>1</v>
      </c>
      <c r="D89" s="22" t="s">
        <v>2</v>
      </c>
      <c r="E89" s="23">
        <f>E90</f>
        <v>1354008.54</v>
      </c>
    </row>
    <row r="90" spans="1:5">
      <c r="A90" s="21" t="s">
        <v>177</v>
      </c>
      <c r="B90" s="22" t="s">
        <v>19</v>
      </c>
      <c r="C90" s="22" t="s">
        <v>4</v>
      </c>
      <c r="D90" s="22" t="s">
        <v>2</v>
      </c>
      <c r="E90" s="23">
        <f>E91</f>
        <v>1354008.54</v>
      </c>
    </row>
    <row r="91" spans="1:5">
      <c r="A91" s="21" t="s">
        <v>178</v>
      </c>
      <c r="B91" s="22" t="s">
        <v>19</v>
      </c>
      <c r="C91" s="22" t="s">
        <v>5</v>
      </c>
      <c r="D91" s="22" t="s">
        <v>2</v>
      </c>
      <c r="E91" s="23">
        <f>E92</f>
        <v>1354008.54</v>
      </c>
    </row>
    <row r="92" spans="1:5">
      <c r="A92" s="21" t="s">
        <v>205</v>
      </c>
      <c r="B92" s="22" t="s">
        <v>19</v>
      </c>
      <c r="C92" s="22" t="s">
        <v>20</v>
      </c>
      <c r="D92" s="22" t="s">
        <v>2</v>
      </c>
      <c r="E92" s="23">
        <f>E93</f>
        <v>1354008.54</v>
      </c>
    </row>
    <row r="93" spans="1:5">
      <c r="A93" s="21" t="s">
        <v>198</v>
      </c>
      <c r="B93" s="22" t="s">
        <v>19</v>
      </c>
      <c r="C93" s="22" t="s">
        <v>20</v>
      </c>
      <c r="D93" s="22" t="s">
        <v>13</v>
      </c>
      <c r="E93" s="23">
        <f>E94</f>
        <v>1354008.54</v>
      </c>
    </row>
    <row r="94" spans="1:5">
      <c r="A94" s="21" t="s">
        <v>206</v>
      </c>
      <c r="B94" s="22" t="s">
        <v>19</v>
      </c>
      <c r="C94" s="22" t="s">
        <v>20</v>
      </c>
      <c r="D94" s="22" t="s">
        <v>21</v>
      </c>
      <c r="E94" s="23">
        <v>1354008.54</v>
      </c>
    </row>
    <row r="95" spans="1:5">
      <c r="A95" s="21" t="s">
        <v>207</v>
      </c>
      <c r="B95" s="22" t="s">
        <v>22</v>
      </c>
      <c r="C95" s="22" t="s">
        <v>1</v>
      </c>
      <c r="D95" s="22" t="s">
        <v>2</v>
      </c>
      <c r="E95" s="23">
        <f>E96+E101+E106</f>
        <v>30512353.91</v>
      </c>
    </row>
    <row r="96" spans="1:5" ht="30">
      <c r="A96" s="21" t="s">
        <v>208</v>
      </c>
      <c r="B96" s="22" t="s">
        <v>22</v>
      </c>
      <c r="C96" s="22" t="s">
        <v>23</v>
      </c>
      <c r="D96" s="22" t="s">
        <v>2</v>
      </c>
      <c r="E96" s="23">
        <f>E97</f>
        <v>488349.91</v>
      </c>
    </row>
    <row r="97" spans="1:5" ht="60">
      <c r="A97" s="21" t="s">
        <v>209</v>
      </c>
      <c r="B97" s="22" t="s">
        <v>22</v>
      </c>
      <c r="C97" s="22" t="s">
        <v>24</v>
      </c>
      <c r="D97" s="22" t="s">
        <v>2</v>
      </c>
      <c r="E97" s="23">
        <f>E98</f>
        <v>488349.91</v>
      </c>
    </row>
    <row r="98" spans="1:5" ht="60">
      <c r="A98" s="21" t="s">
        <v>210</v>
      </c>
      <c r="B98" s="22" t="s">
        <v>22</v>
      </c>
      <c r="C98" s="22" t="s">
        <v>25</v>
      </c>
      <c r="D98" s="22" t="s">
        <v>2</v>
      </c>
      <c r="E98" s="23">
        <f>E99</f>
        <v>488349.91</v>
      </c>
    </row>
    <row r="99" spans="1:5" ht="30">
      <c r="A99" s="21" t="s">
        <v>211</v>
      </c>
      <c r="B99" s="22" t="s">
        <v>22</v>
      </c>
      <c r="C99" s="22" t="s">
        <v>25</v>
      </c>
      <c r="D99" s="22" t="s">
        <v>26</v>
      </c>
      <c r="E99" s="23">
        <f>E100</f>
        <v>488349.91</v>
      </c>
    </row>
    <row r="100" spans="1:5" ht="30">
      <c r="A100" s="21" t="s">
        <v>212</v>
      </c>
      <c r="B100" s="22" t="s">
        <v>22</v>
      </c>
      <c r="C100" s="22" t="s">
        <v>25</v>
      </c>
      <c r="D100" s="22" t="s">
        <v>27</v>
      </c>
      <c r="E100" s="23">
        <v>488349.91</v>
      </c>
    </row>
    <row r="101" spans="1:5" ht="30">
      <c r="A101" s="21" t="s">
        <v>213</v>
      </c>
      <c r="B101" s="22" t="s">
        <v>22</v>
      </c>
      <c r="C101" s="22" t="s">
        <v>214</v>
      </c>
      <c r="D101" s="22" t="s">
        <v>2</v>
      </c>
      <c r="E101" s="23">
        <f>E102</f>
        <v>30000</v>
      </c>
    </row>
    <row r="102" spans="1:5" ht="45">
      <c r="A102" s="21" t="s">
        <v>215</v>
      </c>
      <c r="B102" s="22" t="s">
        <v>22</v>
      </c>
      <c r="C102" s="22" t="s">
        <v>216</v>
      </c>
      <c r="D102" s="22" t="s">
        <v>2</v>
      </c>
      <c r="E102" s="23">
        <f>E103</f>
        <v>30000</v>
      </c>
    </row>
    <row r="103" spans="1:5" ht="75">
      <c r="A103" s="21" t="s">
        <v>217</v>
      </c>
      <c r="B103" s="22" t="s">
        <v>22</v>
      </c>
      <c r="C103" s="22" t="s">
        <v>218</v>
      </c>
      <c r="D103" s="22" t="s">
        <v>2</v>
      </c>
      <c r="E103" s="23">
        <f>E104</f>
        <v>30000</v>
      </c>
    </row>
    <row r="104" spans="1:5">
      <c r="A104" s="21" t="s">
        <v>189</v>
      </c>
      <c r="B104" s="22" t="s">
        <v>22</v>
      </c>
      <c r="C104" s="22" t="s">
        <v>218</v>
      </c>
      <c r="D104" s="22" t="s">
        <v>11</v>
      </c>
      <c r="E104" s="23">
        <f>E105</f>
        <v>30000</v>
      </c>
    </row>
    <row r="105" spans="1:5">
      <c r="A105" s="21" t="s">
        <v>190</v>
      </c>
      <c r="B105" s="22" t="s">
        <v>22</v>
      </c>
      <c r="C105" s="22" t="s">
        <v>218</v>
      </c>
      <c r="D105" s="22" t="s">
        <v>12</v>
      </c>
      <c r="E105" s="23">
        <v>30000</v>
      </c>
    </row>
    <row r="106" spans="1:5">
      <c r="A106" s="21" t="s">
        <v>177</v>
      </c>
      <c r="B106" s="22" t="s">
        <v>22</v>
      </c>
      <c r="C106" s="22" t="s">
        <v>4</v>
      </c>
      <c r="D106" s="22" t="s">
        <v>2</v>
      </c>
      <c r="E106" s="23">
        <f>E107+E157</f>
        <v>29994004</v>
      </c>
    </row>
    <row r="107" spans="1:5">
      <c r="A107" s="21" t="s">
        <v>178</v>
      </c>
      <c r="B107" s="22" t="s">
        <v>22</v>
      </c>
      <c r="C107" s="22" t="s">
        <v>5</v>
      </c>
      <c r="D107" s="22" t="s">
        <v>2</v>
      </c>
      <c r="E107" s="23">
        <f>E108+E113+E116+E123+E131+E136+E141+E144+E149+E152+E128</f>
        <v>28591829</v>
      </c>
    </row>
    <row r="108" spans="1:5" ht="45">
      <c r="A108" s="21" t="s">
        <v>219</v>
      </c>
      <c r="B108" s="22" t="s">
        <v>22</v>
      </c>
      <c r="C108" s="22" t="s">
        <v>28</v>
      </c>
      <c r="D108" s="22" t="s">
        <v>2</v>
      </c>
      <c r="E108" s="23">
        <f>E109+E111</f>
        <v>1122033</v>
      </c>
    </row>
    <row r="109" spans="1:5">
      <c r="A109" s="21" t="s">
        <v>189</v>
      </c>
      <c r="B109" s="22" t="s">
        <v>22</v>
      </c>
      <c r="C109" s="22" t="s">
        <v>28</v>
      </c>
      <c r="D109" s="22" t="s">
        <v>11</v>
      </c>
      <c r="E109" s="23">
        <f>E110</f>
        <v>985391</v>
      </c>
    </row>
    <row r="110" spans="1:5">
      <c r="A110" s="21" t="s">
        <v>190</v>
      </c>
      <c r="B110" s="22" t="s">
        <v>22</v>
      </c>
      <c r="C110" s="22" t="s">
        <v>28</v>
      </c>
      <c r="D110" s="22" t="s">
        <v>12</v>
      </c>
      <c r="E110" s="23">
        <v>985391</v>
      </c>
    </row>
    <row r="111" spans="1:5">
      <c r="A111" s="21" t="s">
        <v>198</v>
      </c>
      <c r="B111" s="22" t="s">
        <v>22</v>
      </c>
      <c r="C111" s="22" t="s">
        <v>28</v>
      </c>
      <c r="D111" s="22" t="s">
        <v>13</v>
      </c>
      <c r="E111" s="23">
        <f>E112</f>
        <v>136642</v>
      </c>
    </row>
    <row r="112" spans="1:5">
      <c r="A112" s="21" t="s">
        <v>199</v>
      </c>
      <c r="B112" s="22" t="s">
        <v>22</v>
      </c>
      <c r="C112" s="22" t="s">
        <v>28</v>
      </c>
      <c r="D112" s="22" t="s">
        <v>14</v>
      </c>
      <c r="E112" s="23">
        <v>136642</v>
      </c>
    </row>
    <row r="113" spans="1:5" ht="30">
      <c r="A113" s="21" t="s">
        <v>220</v>
      </c>
      <c r="B113" s="22" t="s">
        <v>22</v>
      </c>
      <c r="C113" s="22" t="s">
        <v>29</v>
      </c>
      <c r="D113" s="22" t="s">
        <v>2</v>
      </c>
      <c r="E113" s="23">
        <f>E114</f>
        <v>0</v>
      </c>
    </row>
    <row r="114" spans="1:5">
      <c r="A114" s="21" t="s">
        <v>189</v>
      </c>
      <c r="B114" s="22" t="s">
        <v>22</v>
      </c>
      <c r="C114" s="22" t="s">
        <v>29</v>
      </c>
      <c r="D114" s="22" t="s">
        <v>11</v>
      </c>
      <c r="E114" s="23">
        <f>E115</f>
        <v>0</v>
      </c>
    </row>
    <row r="115" spans="1:5">
      <c r="A115" s="21" t="s">
        <v>190</v>
      </c>
      <c r="B115" s="22" t="s">
        <v>22</v>
      </c>
      <c r="C115" s="22" t="s">
        <v>29</v>
      </c>
      <c r="D115" s="22" t="s">
        <v>12</v>
      </c>
      <c r="E115" s="23">
        <v>0</v>
      </c>
    </row>
    <row r="116" spans="1:5">
      <c r="A116" s="21" t="s">
        <v>221</v>
      </c>
      <c r="B116" s="22" t="s">
        <v>22</v>
      </c>
      <c r="C116" s="22" t="s">
        <v>30</v>
      </c>
      <c r="D116" s="22" t="s">
        <v>2</v>
      </c>
      <c r="E116" s="23">
        <f>E117+E119+E121</f>
        <v>14915450</v>
      </c>
    </row>
    <row r="117" spans="1:5" ht="45">
      <c r="A117" s="21" t="s">
        <v>180</v>
      </c>
      <c r="B117" s="22" t="s">
        <v>22</v>
      </c>
      <c r="C117" s="22" t="s">
        <v>30</v>
      </c>
      <c r="D117" s="22" t="s">
        <v>7</v>
      </c>
      <c r="E117" s="23">
        <f>E118</f>
        <v>10029000</v>
      </c>
    </row>
    <row r="118" spans="1:5">
      <c r="A118" s="21" t="s">
        <v>222</v>
      </c>
      <c r="B118" s="22" t="s">
        <v>22</v>
      </c>
      <c r="C118" s="22" t="s">
        <v>30</v>
      </c>
      <c r="D118" s="22" t="s">
        <v>31</v>
      </c>
      <c r="E118" s="23">
        <v>10029000</v>
      </c>
    </row>
    <row r="119" spans="1:5">
      <c r="A119" s="21" t="s">
        <v>189</v>
      </c>
      <c r="B119" s="22" t="s">
        <v>22</v>
      </c>
      <c r="C119" s="22" t="s">
        <v>30</v>
      </c>
      <c r="D119" s="22" t="s">
        <v>11</v>
      </c>
      <c r="E119" s="23">
        <f>E120</f>
        <v>4849000</v>
      </c>
    </row>
    <row r="120" spans="1:5">
      <c r="A120" s="21" t="s">
        <v>190</v>
      </c>
      <c r="B120" s="22" t="s">
        <v>22</v>
      </c>
      <c r="C120" s="22" t="s">
        <v>30</v>
      </c>
      <c r="D120" s="22" t="s">
        <v>12</v>
      </c>
      <c r="E120" s="23">
        <v>4849000</v>
      </c>
    </row>
    <row r="121" spans="1:5">
      <c r="A121" s="21" t="s">
        <v>198</v>
      </c>
      <c r="B121" s="22" t="s">
        <v>22</v>
      </c>
      <c r="C121" s="22" t="s">
        <v>30</v>
      </c>
      <c r="D121" s="22" t="s">
        <v>13</v>
      </c>
      <c r="E121" s="23">
        <f>E122</f>
        <v>37450</v>
      </c>
    </row>
    <row r="122" spans="1:5">
      <c r="A122" s="21" t="s">
        <v>199</v>
      </c>
      <c r="B122" s="22" t="s">
        <v>22</v>
      </c>
      <c r="C122" s="22" t="s">
        <v>30</v>
      </c>
      <c r="D122" s="22" t="s">
        <v>14</v>
      </c>
      <c r="E122" s="23">
        <v>37450</v>
      </c>
    </row>
    <row r="123" spans="1:5">
      <c r="A123" s="21" t="s">
        <v>205</v>
      </c>
      <c r="B123" s="22" t="s">
        <v>22</v>
      </c>
      <c r="C123" s="22" t="s">
        <v>20</v>
      </c>
      <c r="D123" s="22" t="s">
        <v>2</v>
      </c>
      <c r="E123" s="23">
        <f>E124+E126</f>
        <v>362818</v>
      </c>
    </row>
    <row r="124" spans="1:5">
      <c r="A124" s="21" t="s">
        <v>189</v>
      </c>
      <c r="B124" s="22" t="s">
        <v>22</v>
      </c>
      <c r="C124" s="22" t="s">
        <v>20</v>
      </c>
      <c r="D124" s="22" t="s">
        <v>11</v>
      </c>
      <c r="E124" s="23">
        <f>E125</f>
        <v>248054</v>
      </c>
    </row>
    <row r="125" spans="1:5">
      <c r="A125" s="21" t="s">
        <v>190</v>
      </c>
      <c r="B125" s="22" t="s">
        <v>22</v>
      </c>
      <c r="C125" s="22" t="s">
        <v>20</v>
      </c>
      <c r="D125" s="22" t="s">
        <v>12</v>
      </c>
      <c r="E125" s="23">
        <v>248054</v>
      </c>
    </row>
    <row r="126" spans="1:5">
      <c r="A126" s="21" t="s">
        <v>198</v>
      </c>
      <c r="B126" s="22" t="s">
        <v>22</v>
      </c>
      <c r="C126" s="22" t="s">
        <v>20</v>
      </c>
      <c r="D126" s="22" t="s">
        <v>13</v>
      </c>
      <c r="E126" s="23">
        <f>E127</f>
        <v>114764</v>
      </c>
    </row>
    <row r="127" spans="1:5">
      <c r="A127" s="21" t="s">
        <v>223</v>
      </c>
      <c r="B127" s="22" t="s">
        <v>22</v>
      </c>
      <c r="C127" s="22" t="s">
        <v>20</v>
      </c>
      <c r="D127" s="22" t="s">
        <v>224</v>
      </c>
      <c r="E127" s="23">
        <v>114764</v>
      </c>
    </row>
    <row r="128" spans="1:5">
      <c r="A128" s="21" t="s">
        <v>225</v>
      </c>
      <c r="B128" s="22" t="s">
        <v>22</v>
      </c>
      <c r="C128" s="22" t="s">
        <v>34</v>
      </c>
      <c r="D128" s="22" t="s">
        <v>2</v>
      </c>
      <c r="E128" s="23">
        <f>E129</f>
        <v>45150</v>
      </c>
    </row>
    <row r="129" spans="1:5">
      <c r="A129" s="21" t="s">
        <v>198</v>
      </c>
      <c r="B129" s="22" t="s">
        <v>22</v>
      </c>
      <c r="C129" s="22" t="s">
        <v>34</v>
      </c>
      <c r="D129" s="22" t="s">
        <v>13</v>
      </c>
      <c r="E129" s="23">
        <f>E130</f>
        <v>45150</v>
      </c>
    </row>
    <row r="130" spans="1:5">
      <c r="A130" s="21" t="s">
        <v>199</v>
      </c>
      <c r="B130" s="22" t="s">
        <v>22</v>
      </c>
      <c r="C130" s="22" t="s">
        <v>34</v>
      </c>
      <c r="D130" s="22" t="s">
        <v>14</v>
      </c>
      <c r="E130" s="23">
        <v>45150</v>
      </c>
    </row>
    <row r="131" spans="1:5" ht="30">
      <c r="A131" s="21" t="s">
        <v>226</v>
      </c>
      <c r="B131" s="22" t="s">
        <v>22</v>
      </c>
      <c r="C131" s="22" t="s">
        <v>35</v>
      </c>
      <c r="D131" s="22" t="s">
        <v>2</v>
      </c>
      <c r="E131" s="23">
        <f>E132+E134</f>
        <v>6888800</v>
      </c>
    </row>
    <row r="132" spans="1:5" ht="45">
      <c r="A132" s="21" t="s">
        <v>180</v>
      </c>
      <c r="B132" s="22" t="s">
        <v>22</v>
      </c>
      <c r="C132" s="22" t="s">
        <v>35</v>
      </c>
      <c r="D132" s="22" t="s">
        <v>7</v>
      </c>
      <c r="E132" s="23">
        <f>E133</f>
        <v>6150540</v>
      </c>
    </row>
    <row r="133" spans="1:5">
      <c r="A133" s="21" t="s">
        <v>222</v>
      </c>
      <c r="B133" s="22" t="s">
        <v>22</v>
      </c>
      <c r="C133" s="22" t="s">
        <v>35</v>
      </c>
      <c r="D133" s="22" t="s">
        <v>31</v>
      </c>
      <c r="E133" s="23">
        <v>6150540</v>
      </c>
    </row>
    <row r="134" spans="1:5">
      <c r="A134" s="21" t="s">
        <v>189</v>
      </c>
      <c r="B134" s="22" t="s">
        <v>22</v>
      </c>
      <c r="C134" s="22" t="s">
        <v>35</v>
      </c>
      <c r="D134" s="22" t="s">
        <v>11</v>
      </c>
      <c r="E134" s="23">
        <f>E135</f>
        <v>738260</v>
      </c>
    </row>
    <row r="135" spans="1:5">
      <c r="A135" s="21" t="s">
        <v>190</v>
      </c>
      <c r="B135" s="22" t="s">
        <v>22</v>
      </c>
      <c r="C135" s="22" t="s">
        <v>35</v>
      </c>
      <c r="D135" s="22" t="s">
        <v>12</v>
      </c>
      <c r="E135" s="23">
        <v>738260</v>
      </c>
    </row>
    <row r="136" spans="1:5" ht="60">
      <c r="A136" s="21" t="s">
        <v>227</v>
      </c>
      <c r="B136" s="22" t="s">
        <v>22</v>
      </c>
      <c r="C136" s="22" t="s">
        <v>36</v>
      </c>
      <c r="D136" s="22" t="s">
        <v>2</v>
      </c>
      <c r="E136" s="23">
        <f>E137+E139</f>
        <v>1892250</v>
      </c>
    </row>
    <row r="137" spans="1:5" ht="45">
      <c r="A137" s="21" t="s">
        <v>180</v>
      </c>
      <c r="B137" s="22" t="s">
        <v>22</v>
      </c>
      <c r="C137" s="22" t="s">
        <v>36</v>
      </c>
      <c r="D137" s="22" t="s">
        <v>7</v>
      </c>
      <c r="E137" s="23">
        <f>E138</f>
        <v>1491064</v>
      </c>
    </row>
    <row r="138" spans="1:5">
      <c r="A138" s="21" t="s">
        <v>181</v>
      </c>
      <c r="B138" s="22" t="s">
        <v>22</v>
      </c>
      <c r="C138" s="22" t="s">
        <v>36</v>
      </c>
      <c r="D138" s="22" t="s">
        <v>8</v>
      </c>
      <c r="E138" s="23">
        <v>1491064</v>
      </c>
    </row>
    <row r="139" spans="1:5">
      <c r="A139" s="21" t="s">
        <v>189</v>
      </c>
      <c r="B139" s="22" t="s">
        <v>22</v>
      </c>
      <c r="C139" s="22" t="s">
        <v>36</v>
      </c>
      <c r="D139" s="22" t="s">
        <v>11</v>
      </c>
      <c r="E139" s="23">
        <f>E140</f>
        <v>401186</v>
      </c>
    </row>
    <row r="140" spans="1:5">
      <c r="A140" s="21" t="s">
        <v>190</v>
      </c>
      <c r="B140" s="22" t="s">
        <v>22</v>
      </c>
      <c r="C140" s="22" t="s">
        <v>36</v>
      </c>
      <c r="D140" s="22" t="s">
        <v>12</v>
      </c>
      <c r="E140" s="23">
        <v>401186</v>
      </c>
    </row>
    <row r="141" spans="1:5" ht="45">
      <c r="A141" s="21" t="s">
        <v>228</v>
      </c>
      <c r="B141" s="22" t="s">
        <v>22</v>
      </c>
      <c r="C141" s="22" t="s">
        <v>229</v>
      </c>
      <c r="D141" s="22" t="s">
        <v>2</v>
      </c>
      <c r="E141" s="23">
        <f>E142</f>
        <v>187337</v>
      </c>
    </row>
    <row r="142" spans="1:5" ht="45">
      <c r="A142" s="21" t="s">
        <v>180</v>
      </c>
      <c r="B142" s="22" t="s">
        <v>22</v>
      </c>
      <c r="C142" s="22" t="s">
        <v>229</v>
      </c>
      <c r="D142" s="22" t="s">
        <v>7</v>
      </c>
      <c r="E142" s="23">
        <f>E143</f>
        <v>187337</v>
      </c>
    </row>
    <row r="143" spans="1:5">
      <c r="A143" s="21" t="s">
        <v>181</v>
      </c>
      <c r="B143" s="22" t="s">
        <v>22</v>
      </c>
      <c r="C143" s="22" t="s">
        <v>229</v>
      </c>
      <c r="D143" s="22" t="s">
        <v>8</v>
      </c>
      <c r="E143" s="23">
        <v>187337</v>
      </c>
    </row>
    <row r="144" spans="1:5" ht="30">
      <c r="A144" s="21" t="s">
        <v>230</v>
      </c>
      <c r="B144" s="22" t="s">
        <v>22</v>
      </c>
      <c r="C144" s="22" t="s">
        <v>37</v>
      </c>
      <c r="D144" s="22" t="s">
        <v>2</v>
      </c>
      <c r="E144" s="23">
        <f>E145+E147</f>
        <v>1389291</v>
      </c>
    </row>
    <row r="145" spans="1:5" ht="45">
      <c r="A145" s="21" t="s">
        <v>180</v>
      </c>
      <c r="B145" s="22" t="s">
        <v>22</v>
      </c>
      <c r="C145" s="22" t="s">
        <v>37</v>
      </c>
      <c r="D145" s="22" t="s">
        <v>7</v>
      </c>
      <c r="E145" s="23">
        <f>E146</f>
        <v>1284213</v>
      </c>
    </row>
    <row r="146" spans="1:5">
      <c r="A146" s="21" t="s">
        <v>181</v>
      </c>
      <c r="B146" s="22" t="s">
        <v>22</v>
      </c>
      <c r="C146" s="22" t="s">
        <v>37</v>
      </c>
      <c r="D146" s="22" t="s">
        <v>8</v>
      </c>
      <c r="E146" s="23">
        <v>1284213</v>
      </c>
    </row>
    <row r="147" spans="1:5">
      <c r="A147" s="21" t="s">
        <v>189</v>
      </c>
      <c r="B147" s="22" t="s">
        <v>22</v>
      </c>
      <c r="C147" s="22" t="s">
        <v>37</v>
      </c>
      <c r="D147" s="22" t="s">
        <v>11</v>
      </c>
      <c r="E147" s="23">
        <f>E148</f>
        <v>105078</v>
      </c>
    </row>
    <row r="148" spans="1:5">
      <c r="A148" s="21" t="s">
        <v>190</v>
      </c>
      <c r="B148" s="22" t="s">
        <v>22</v>
      </c>
      <c r="C148" s="22" t="s">
        <v>37</v>
      </c>
      <c r="D148" s="22" t="s">
        <v>12</v>
      </c>
      <c r="E148" s="23">
        <v>105078</v>
      </c>
    </row>
    <row r="149" spans="1:5" ht="30">
      <c r="A149" s="21" t="s">
        <v>231</v>
      </c>
      <c r="B149" s="22" t="s">
        <v>22</v>
      </c>
      <c r="C149" s="22" t="s">
        <v>38</v>
      </c>
      <c r="D149" s="22" t="s">
        <v>2</v>
      </c>
      <c r="E149" s="23">
        <f>E150</f>
        <v>871695</v>
      </c>
    </row>
    <row r="150" spans="1:5" ht="45">
      <c r="A150" s="21" t="s">
        <v>180</v>
      </c>
      <c r="B150" s="22" t="s">
        <v>22</v>
      </c>
      <c r="C150" s="22" t="s">
        <v>38</v>
      </c>
      <c r="D150" s="22" t="s">
        <v>7</v>
      </c>
      <c r="E150" s="23">
        <f>E151</f>
        <v>871695</v>
      </c>
    </row>
    <row r="151" spans="1:5">
      <c r="A151" s="21" t="s">
        <v>181</v>
      </c>
      <c r="B151" s="22" t="s">
        <v>22</v>
      </c>
      <c r="C151" s="22" t="s">
        <v>38</v>
      </c>
      <c r="D151" s="22" t="s">
        <v>8</v>
      </c>
      <c r="E151" s="23">
        <v>871695</v>
      </c>
    </row>
    <row r="152" spans="1:5" ht="30">
      <c r="A152" s="21" t="s">
        <v>232</v>
      </c>
      <c r="B152" s="22" t="s">
        <v>22</v>
      </c>
      <c r="C152" s="22" t="s">
        <v>39</v>
      </c>
      <c r="D152" s="22" t="s">
        <v>2</v>
      </c>
      <c r="E152" s="23">
        <f>E153+E155</f>
        <v>917005</v>
      </c>
    </row>
    <row r="153" spans="1:5" ht="45">
      <c r="A153" s="21" t="s">
        <v>180</v>
      </c>
      <c r="B153" s="22" t="s">
        <v>22</v>
      </c>
      <c r="C153" s="22" t="s">
        <v>39</v>
      </c>
      <c r="D153" s="22" t="s">
        <v>7</v>
      </c>
      <c r="E153" s="23">
        <f>E154</f>
        <v>774638</v>
      </c>
    </row>
    <row r="154" spans="1:5">
      <c r="A154" s="21" t="s">
        <v>181</v>
      </c>
      <c r="B154" s="22" t="s">
        <v>22</v>
      </c>
      <c r="C154" s="22" t="s">
        <v>39</v>
      </c>
      <c r="D154" s="22" t="s">
        <v>8</v>
      </c>
      <c r="E154" s="23">
        <v>774638</v>
      </c>
    </row>
    <row r="155" spans="1:5">
      <c r="A155" s="21" t="s">
        <v>189</v>
      </c>
      <c r="B155" s="22" t="s">
        <v>22</v>
      </c>
      <c r="C155" s="22" t="s">
        <v>39</v>
      </c>
      <c r="D155" s="22" t="s">
        <v>11</v>
      </c>
      <c r="E155" s="23">
        <f>E156</f>
        <v>142367</v>
      </c>
    </row>
    <row r="156" spans="1:5">
      <c r="A156" s="21" t="s">
        <v>190</v>
      </c>
      <c r="B156" s="22" t="s">
        <v>22</v>
      </c>
      <c r="C156" s="22" t="s">
        <v>39</v>
      </c>
      <c r="D156" s="22" t="s">
        <v>12</v>
      </c>
      <c r="E156" s="23">
        <v>142367</v>
      </c>
    </row>
    <row r="157" spans="1:5" ht="45">
      <c r="A157" s="21" t="s">
        <v>233</v>
      </c>
      <c r="B157" s="22" t="s">
        <v>22</v>
      </c>
      <c r="C157" s="22" t="s">
        <v>234</v>
      </c>
      <c r="D157" s="22" t="s">
        <v>2</v>
      </c>
      <c r="E157" s="23">
        <f>E158</f>
        <v>1402175</v>
      </c>
    </row>
    <row r="158" spans="1:5" ht="45">
      <c r="A158" s="21" t="s">
        <v>235</v>
      </c>
      <c r="B158" s="22" t="s">
        <v>22</v>
      </c>
      <c r="C158" s="22" t="s">
        <v>166</v>
      </c>
      <c r="D158" s="22" t="s">
        <v>2</v>
      </c>
      <c r="E158" s="23">
        <f>E159+E161</f>
        <v>1402175</v>
      </c>
    </row>
    <row r="159" spans="1:5" ht="45">
      <c r="A159" s="21" t="s">
        <v>180</v>
      </c>
      <c r="B159" s="22" t="s">
        <v>22</v>
      </c>
      <c r="C159" s="22" t="s">
        <v>166</v>
      </c>
      <c r="D159" s="22" t="s">
        <v>7</v>
      </c>
      <c r="E159" s="23">
        <f>E160</f>
        <v>768332</v>
      </c>
    </row>
    <row r="160" spans="1:5">
      <c r="A160" s="21" t="s">
        <v>181</v>
      </c>
      <c r="B160" s="22" t="s">
        <v>22</v>
      </c>
      <c r="C160" s="22" t="s">
        <v>166</v>
      </c>
      <c r="D160" s="22" t="s">
        <v>8</v>
      </c>
      <c r="E160" s="23">
        <v>768332</v>
      </c>
    </row>
    <row r="161" spans="1:5">
      <c r="A161" s="21" t="s">
        <v>189</v>
      </c>
      <c r="B161" s="22" t="s">
        <v>22</v>
      </c>
      <c r="C161" s="22" t="s">
        <v>166</v>
      </c>
      <c r="D161" s="22" t="s">
        <v>11</v>
      </c>
      <c r="E161" s="23">
        <f>E162</f>
        <v>633843</v>
      </c>
    </row>
    <row r="162" spans="1:5">
      <c r="A162" s="21" t="s">
        <v>190</v>
      </c>
      <c r="B162" s="22" t="s">
        <v>22</v>
      </c>
      <c r="C162" s="22" t="s">
        <v>166</v>
      </c>
      <c r="D162" s="22" t="s">
        <v>12</v>
      </c>
      <c r="E162" s="23">
        <v>633843</v>
      </c>
    </row>
    <row r="163" spans="1:5" ht="30">
      <c r="A163" s="18" t="s">
        <v>554</v>
      </c>
      <c r="B163" s="19" t="s">
        <v>555</v>
      </c>
      <c r="C163" s="19" t="s">
        <v>1</v>
      </c>
      <c r="D163" s="19" t="s">
        <v>2</v>
      </c>
      <c r="E163" s="20">
        <f>E164</f>
        <v>1339757.5</v>
      </c>
    </row>
    <row r="164" spans="1:5" ht="30">
      <c r="A164" s="21" t="s">
        <v>236</v>
      </c>
      <c r="B164" s="22" t="s">
        <v>41</v>
      </c>
      <c r="C164" s="22" t="s">
        <v>1</v>
      </c>
      <c r="D164" s="22" t="s">
        <v>2</v>
      </c>
      <c r="E164" s="23">
        <f>E165++E181</f>
        <v>1339757.5</v>
      </c>
    </row>
    <row r="165" spans="1:5" ht="35.450000000000003" customHeight="1">
      <c r="A165" s="21" t="s">
        <v>237</v>
      </c>
      <c r="B165" s="22" t="s">
        <v>41</v>
      </c>
      <c r="C165" s="22" t="s">
        <v>238</v>
      </c>
      <c r="D165" s="22" t="s">
        <v>2</v>
      </c>
      <c r="E165" s="23">
        <f>E166+E173+E177</f>
        <v>514447</v>
      </c>
    </row>
    <row r="166" spans="1:5" ht="30">
      <c r="A166" s="21" t="s">
        <v>239</v>
      </c>
      <c r="B166" s="22" t="s">
        <v>41</v>
      </c>
      <c r="C166" s="22" t="s">
        <v>240</v>
      </c>
      <c r="D166" s="22" t="s">
        <v>2</v>
      </c>
      <c r="E166" s="23">
        <f>E167+E170</f>
        <v>268690</v>
      </c>
    </row>
    <row r="167" spans="1:5" ht="60">
      <c r="A167" s="21" t="s">
        <v>241</v>
      </c>
      <c r="B167" s="22" t="s">
        <v>41</v>
      </c>
      <c r="C167" s="22" t="s">
        <v>242</v>
      </c>
      <c r="D167" s="22" t="s">
        <v>2</v>
      </c>
      <c r="E167" s="23">
        <f>E168</f>
        <v>200000</v>
      </c>
    </row>
    <row r="168" spans="1:5">
      <c r="A168" s="21" t="s">
        <v>189</v>
      </c>
      <c r="B168" s="22" t="s">
        <v>41</v>
      </c>
      <c r="C168" s="22" t="s">
        <v>242</v>
      </c>
      <c r="D168" s="22" t="s">
        <v>11</v>
      </c>
      <c r="E168" s="23">
        <f>E169</f>
        <v>200000</v>
      </c>
    </row>
    <row r="169" spans="1:5">
      <c r="A169" s="21" t="s">
        <v>190</v>
      </c>
      <c r="B169" s="22" t="s">
        <v>41</v>
      </c>
      <c r="C169" s="22" t="s">
        <v>242</v>
      </c>
      <c r="D169" s="22" t="s">
        <v>12</v>
      </c>
      <c r="E169" s="23">
        <v>200000</v>
      </c>
    </row>
    <row r="170" spans="1:5" ht="45">
      <c r="A170" s="21" t="s">
        <v>243</v>
      </c>
      <c r="B170" s="22" t="s">
        <v>41</v>
      </c>
      <c r="C170" s="22" t="s">
        <v>244</v>
      </c>
      <c r="D170" s="22" t="s">
        <v>2</v>
      </c>
      <c r="E170" s="23">
        <f>E171</f>
        <v>68690</v>
      </c>
    </row>
    <row r="171" spans="1:5">
      <c r="A171" s="21" t="s">
        <v>189</v>
      </c>
      <c r="B171" s="22" t="s">
        <v>41</v>
      </c>
      <c r="C171" s="22" t="s">
        <v>244</v>
      </c>
      <c r="D171" s="22" t="s">
        <v>11</v>
      </c>
      <c r="E171" s="23">
        <f>E172</f>
        <v>68690</v>
      </c>
    </row>
    <row r="172" spans="1:5">
      <c r="A172" s="21" t="s">
        <v>190</v>
      </c>
      <c r="B172" s="22" t="s">
        <v>41</v>
      </c>
      <c r="C172" s="22" t="s">
        <v>244</v>
      </c>
      <c r="D172" s="22" t="s">
        <v>12</v>
      </c>
      <c r="E172" s="23">
        <v>68690</v>
      </c>
    </row>
    <row r="173" spans="1:5" ht="30">
      <c r="A173" s="21" t="s">
        <v>245</v>
      </c>
      <c r="B173" s="22" t="s">
        <v>41</v>
      </c>
      <c r="C173" s="22" t="s">
        <v>246</v>
      </c>
      <c r="D173" s="22" t="s">
        <v>2</v>
      </c>
      <c r="E173" s="23">
        <f>E174</f>
        <v>113000</v>
      </c>
    </row>
    <row r="174" spans="1:5" ht="45">
      <c r="A174" s="21" t="s">
        <v>247</v>
      </c>
      <c r="B174" s="22" t="s">
        <v>41</v>
      </c>
      <c r="C174" s="22" t="s">
        <v>248</v>
      </c>
      <c r="D174" s="22" t="s">
        <v>2</v>
      </c>
      <c r="E174" s="23">
        <f>E175</f>
        <v>113000</v>
      </c>
    </row>
    <row r="175" spans="1:5">
      <c r="A175" s="21" t="s">
        <v>189</v>
      </c>
      <c r="B175" s="22" t="s">
        <v>41</v>
      </c>
      <c r="C175" s="22" t="s">
        <v>248</v>
      </c>
      <c r="D175" s="22" t="s">
        <v>11</v>
      </c>
      <c r="E175" s="23">
        <f>E176</f>
        <v>113000</v>
      </c>
    </row>
    <row r="176" spans="1:5">
      <c r="A176" s="21" t="s">
        <v>190</v>
      </c>
      <c r="B176" s="22" t="s">
        <v>41</v>
      </c>
      <c r="C176" s="22" t="s">
        <v>248</v>
      </c>
      <c r="D176" s="22" t="s">
        <v>12</v>
      </c>
      <c r="E176" s="23">
        <v>113000</v>
      </c>
    </row>
    <row r="177" spans="1:5" ht="33.6" customHeight="1">
      <c r="A177" s="21" t="s">
        <v>531</v>
      </c>
      <c r="B177" s="22" t="s">
        <v>41</v>
      </c>
      <c r="C177" s="22">
        <v>6700300000</v>
      </c>
      <c r="D177" s="22" t="s">
        <v>2</v>
      </c>
      <c r="E177" s="23">
        <f>E178</f>
        <v>132757</v>
      </c>
    </row>
    <row r="178" spans="1:5" ht="45" customHeight="1">
      <c r="A178" s="21" t="s">
        <v>532</v>
      </c>
      <c r="B178" s="22" t="s">
        <v>41</v>
      </c>
      <c r="C178" s="22">
        <v>6700300001</v>
      </c>
      <c r="D178" s="22" t="s">
        <v>2</v>
      </c>
      <c r="E178" s="23">
        <f>E179</f>
        <v>132757</v>
      </c>
    </row>
    <row r="179" spans="1:5">
      <c r="A179" s="21" t="s">
        <v>189</v>
      </c>
      <c r="B179" s="22" t="s">
        <v>41</v>
      </c>
      <c r="C179" s="22">
        <v>6700300001</v>
      </c>
      <c r="D179" s="22" t="s">
        <v>11</v>
      </c>
      <c r="E179" s="23">
        <f>E180</f>
        <v>132757</v>
      </c>
    </row>
    <row r="180" spans="1:5">
      <c r="A180" s="21" t="s">
        <v>190</v>
      </c>
      <c r="B180" s="22" t="s">
        <v>41</v>
      </c>
      <c r="C180" s="22">
        <v>6700300001</v>
      </c>
      <c r="D180" s="22" t="s">
        <v>12</v>
      </c>
      <c r="E180" s="23">
        <v>132757</v>
      </c>
    </row>
    <row r="181" spans="1:5">
      <c r="A181" s="21" t="s">
        <v>177</v>
      </c>
      <c r="B181" s="22" t="s">
        <v>41</v>
      </c>
      <c r="C181" s="22" t="s">
        <v>4</v>
      </c>
      <c r="D181" s="22" t="s">
        <v>2</v>
      </c>
      <c r="E181" s="23">
        <f>E182</f>
        <v>825310.5</v>
      </c>
    </row>
    <row r="182" spans="1:5">
      <c r="A182" s="21" t="s">
        <v>178</v>
      </c>
      <c r="B182" s="22" t="s">
        <v>41</v>
      </c>
      <c r="C182" s="22" t="s">
        <v>5</v>
      </c>
      <c r="D182" s="22" t="s">
        <v>2</v>
      </c>
      <c r="E182" s="23">
        <f>E183+E186</f>
        <v>825310.5</v>
      </c>
    </row>
    <row r="183" spans="1:5">
      <c r="A183" s="21" t="s">
        <v>205</v>
      </c>
      <c r="B183" s="22" t="s">
        <v>41</v>
      </c>
      <c r="C183" s="22" t="s">
        <v>20</v>
      </c>
      <c r="D183" s="22" t="s">
        <v>2</v>
      </c>
      <c r="E183" s="23">
        <f>E184</f>
        <v>794000.5</v>
      </c>
    </row>
    <row r="184" spans="1:5">
      <c r="A184" s="21" t="s">
        <v>189</v>
      </c>
      <c r="B184" s="22" t="s">
        <v>41</v>
      </c>
      <c r="C184" s="22" t="s">
        <v>20</v>
      </c>
      <c r="D184" s="22" t="s">
        <v>11</v>
      </c>
      <c r="E184" s="23">
        <f>E185</f>
        <v>794000.5</v>
      </c>
    </row>
    <row r="185" spans="1:5">
      <c r="A185" s="21" t="s">
        <v>190</v>
      </c>
      <c r="B185" s="22" t="s">
        <v>41</v>
      </c>
      <c r="C185" s="22" t="s">
        <v>20</v>
      </c>
      <c r="D185" s="22" t="s">
        <v>12</v>
      </c>
      <c r="E185" s="23">
        <v>794000.5</v>
      </c>
    </row>
    <row r="186" spans="1:5" ht="30">
      <c r="A186" s="21" t="s">
        <v>249</v>
      </c>
      <c r="B186" s="22" t="s">
        <v>41</v>
      </c>
      <c r="C186" s="22" t="s">
        <v>42</v>
      </c>
      <c r="D186" s="22" t="s">
        <v>2</v>
      </c>
      <c r="E186" s="23">
        <f>E187</f>
        <v>31310</v>
      </c>
    </row>
    <row r="187" spans="1:5">
      <c r="A187" s="21" t="s">
        <v>189</v>
      </c>
      <c r="B187" s="22" t="s">
        <v>41</v>
      </c>
      <c r="C187" s="22" t="s">
        <v>42</v>
      </c>
      <c r="D187" s="22" t="s">
        <v>11</v>
      </c>
      <c r="E187" s="23">
        <f>E188</f>
        <v>31310</v>
      </c>
    </row>
    <row r="188" spans="1:5">
      <c r="A188" s="21" t="s">
        <v>190</v>
      </c>
      <c r="B188" s="22" t="s">
        <v>41</v>
      </c>
      <c r="C188" s="22" t="s">
        <v>42</v>
      </c>
      <c r="D188" s="22" t="s">
        <v>12</v>
      </c>
      <c r="E188" s="23">
        <v>31310</v>
      </c>
    </row>
    <row r="189" spans="1:5">
      <c r="A189" s="18" t="s">
        <v>556</v>
      </c>
      <c r="B189" s="19" t="s">
        <v>557</v>
      </c>
      <c r="C189" s="19" t="s">
        <v>1</v>
      </c>
      <c r="D189" s="19" t="s">
        <v>2</v>
      </c>
      <c r="E189" s="20">
        <f>E190+E196+E202</f>
        <v>19745088.280000001</v>
      </c>
    </row>
    <row r="190" spans="1:5">
      <c r="A190" s="21" t="s">
        <v>250</v>
      </c>
      <c r="B190" s="22" t="s">
        <v>43</v>
      </c>
      <c r="C190" s="22" t="s">
        <v>1</v>
      </c>
      <c r="D190" s="22" t="s">
        <v>2</v>
      </c>
      <c r="E190" s="23">
        <f>E191</f>
        <v>164033</v>
      </c>
    </row>
    <row r="191" spans="1:5">
      <c r="A191" s="21" t="s">
        <v>177</v>
      </c>
      <c r="B191" s="22" t="s">
        <v>43</v>
      </c>
      <c r="C191" s="22" t="s">
        <v>4</v>
      </c>
      <c r="D191" s="22" t="s">
        <v>2</v>
      </c>
      <c r="E191" s="23">
        <f>E192</f>
        <v>164033</v>
      </c>
    </row>
    <row r="192" spans="1:5">
      <c r="A192" s="21" t="s">
        <v>178</v>
      </c>
      <c r="B192" s="22" t="s">
        <v>43</v>
      </c>
      <c r="C192" s="22" t="s">
        <v>5</v>
      </c>
      <c r="D192" s="22" t="s">
        <v>2</v>
      </c>
      <c r="E192" s="23">
        <f>E193</f>
        <v>164033</v>
      </c>
    </row>
    <row r="193" spans="1:5" ht="30">
      <c r="A193" s="21" t="s">
        <v>251</v>
      </c>
      <c r="B193" s="22" t="s">
        <v>43</v>
      </c>
      <c r="C193" s="22" t="s">
        <v>44</v>
      </c>
      <c r="D193" s="22" t="s">
        <v>2</v>
      </c>
      <c r="E193" s="23">
        <f>E194</f>
        <v>164033</v>
      </c>
    </row>
    <row r="194" spans="1:5">
      <c r="A194" s="21" t="s">
        <v>189</v>
      </c>
      <c r="B194" s="22" t="s">
        <v>43</v>
      </c>
      <c r="C194" s="22" t="s">
        <v>44</v>
      </c>
      <c r="D194" s="22" t="s">
        <v>11</v>
      </c>
      <c r="E194" s="23">
        <f>E195</f>
        <v>164033</v>
      </c>
    </row>
    <row r="195" spans="1:5">
      <c r="A195" s="21" t="s">
        <v>190</v>
      </c>
      <c r="B195" s="22" t="s">
        <v>43</v>
      </c>
      <c r="C195" s="22" t="s">
        <v>44</v>
      </c>
      <c r="D195" s="22" t="s">
        <v>12</v>
      </c>
      <c r="E195" s="23">
        <v>164033</v>
      </c>
    </row>
    <row r="196" spans="1:5">
      <c r="A196" s="21" t="s">
        <v>252</v>
      </c>
      <c r="B196" s="22" t="s">
        <v>45</v>
      </c>
      <c r="C196" s="22" t="s">
        <v>1</v>
      </c>
      <c r="D196" s="22" t="s">
        <v>2</v>
      </c>
      <c r="E196" s="23">
        <f>E197</f>
        <v>3223</v>
      </c>
    </row>
    <row r="197" spans="1:5">
      <c r="A197" s="21" t="s">
        <v>177</v>
      </c>
      <c r="B197" s="22" t="s">
        <v>45</v>
      </c>
      <c r="C197" s="22" t="s">
        <v>4</v>
      </c>
      <c r="D197" s="22" t="s">
        <v>2</v>
      </c>
      <c r="E197" s="23">
        <f>E198</f>
        <v>3223</v>
      </c>
    </row>
    <row r="198" spans="1:5">
      <c r="A198" s="21" t="s">
        <v>178</v>
      </c>
      <c r="B198" s="22" t="s">
        <v>45</v>
      </c>
      <c r="C198" s="22" t="s">
        <v>5</v>
      </c>
      <c r="D198" s="22" t="s">
        <v>2</v>
      </c>
      <c r="E198" s="23">
        <f>E199</f>
        <v>3223</v>
      </c>
    </row>
    <row r="199" spans="1:5" ht="75">
      <c r="A199" s="21" t="s">
        <v>253</v>
      </c>
      <c r="B199" s="22" t="s">
        <v>45</v>
      </c>
      <c r="C199" s="22" t="s">
        <v>46</v>
      </c>
      <c r="D199" s="22" t="s">
        <v>2</v>
      </c>
      <c r="E199" s="23">
        <f>E200</f>
        <v>3223</v>
      </c>
    </row>
    <row r="200" spans="1:5">
      <c r="A200" s="21" t="s">
        <v>189</v>
      </c>
      <c r="B200" s="22" t="s">
        <v>45</v>
      </c>
      <c r="C200" s="22" t="s">
        <v>46</v>
      </c>
      <c r="D200" s="22" t="s">
        <v>11</v>
      </c>
      <c r="E200" s="23">
        <f>E201</f>
        <v>3223</v>
      </c>
    </row>
    <row r="201" spans="1:5">
      <c r="A201" s="21" t="s">
        <v>190</v>
      </c>
      <c r="B201" s="22" t="s">
        <v>45</v>
      </c>
      <c r="C201" s="22" t="s">
        <v>46</v>
      </c>
      <c r="D201" s="22" t="s">
        <v>12</v>
      </c>
      <c r="E201" s="23">
        <v>3223</v>
      </c>
    </row>
    <row r="202" spans="1:5">
      <c r="A202" s="21" t="s">
        <v>254</v>
      </c>
      <c r="B202" s="22" t="s">
        <v>47</v>
      </c>
      <c r="C202" s="22" t="s">
        <v>1</v>
      </c>
      <c r="D202" s="22" t="s">
        <v>2</v>
      </c>
      <c r="E202" s="23">
        <f>E203</f>
        <v>19577832.280000001</v>
      </c>
    </row>
    <row r="203" spans="1:5" ht="30">
      <c r="A203" s="21" t="s">
        <v>255</v>
      </c>
      <c r="B203" s="22" t="s">
        <v>47</v>
      </c>
      <c r="C203" s="22" t="s">
        <v>48</v>
      </c>
      <c r="D203" s="22" t="s">
        <v>2</v>
      </c>
      <c r="E203" s="23">
        <f>E204+E214+E218</f>
        <v>19577832.280000001</v>
      </c>
    </row>
    <row r="204" spans="1:5" ht="30">
      <c r="A204" s="21" t="s">
        <v>256</v>
      </c>
      <c r="B204" s="22" t="s">
        <v>47</v>
      </c>
      <c r="C204" s="22" t="s">
        <v>49</v>
      </c>
      <c r="D204" s="22" t="s">
        <v>2</v>
      </c>
      <c r="E204" s="23">
        <f>E205+E208+E211</f>
        <v>9281050</v>
      </c>
    </row>
    <row r="205" spans="1:5" ht="45">
      <c r="A205" s="21" t="s">
        <v>257</v>
      </c>
      <c r="B205" s="22" t="s">
        <v>47</v>
      </c>
      <c r="C205" s="22" t="s">
        <v>258</v>
      </c>
      <c r="D205" s="22" t="s">
        <v>2</v>
      </c>
      <c r="E205" s="23">
        <f>E206</f>
        <v>1980010</v>
      </c>
    </row>
    <row r="206" spans="1:5">
      <c r="A206" s="21" t="s">
        <v>189</v>
      </c>
      <c r="B206" s="22" t="s">
        <v>47</v>
      </c>
      <c r="C206" s="22" t="s">
        <v>258</v>
      </c>
      <c r="D206" s="22" t="s">
        <v>11</v>
      </c>
      <c r="E206" s="23">
        <f>E207</f>
        <v>1980010</v>
      </c>
    </row>
    <row r="207" spans="1:5">
      <c r="A207" s="21" t="s">
        <v>190</v>
      </c>
      <c r="B207" s="22" t="s">
        <v>47</v>
      </c>
      <c r="C207" s="22" t="s">
        <v>258</v>
      </c>
      <c r="D207" s="22" t="s">
        <v>12</v>
      </c>
      <c r="E207" s="23">
        <v>1980010</v>
      </c>
    </row>
    <row r="208" spans="1:5" ht="45">
      <c r="A208" s="21" t="s">
        <v>259</v>
      </c>
      <c r="B208" s="22" t="s">
        <v>47</v>
      </c>
      <c r="C208" s="22" t="s">
        <v>260</v>
      </c>
      <c r="D208" s="22" t="s">
        <v>2</v>
      </c>
      <c r="E208" s="23">
        <f>E209</f>
        <v>500000</v>
      </c>
    </row>
    <row r="209" spans="1:5">
      <c r="A209" s="21" t="s">
        <v>189</v>
      </c>
      <c r="B209" s="22" t="s">
        <v>47</v>
      </c>
      <c r="C209" s="22" t="s">
        <v>260</v>
      </c>
      <c r="D209" s="22" t="s">
        <v>11</v>
      </c>
      <c r="E209" s="23">
        <f>E210</f>
        <v>500000</v>
      </c>
    </row>
    <row r="210" spans="1:5">
      <c r="A210" s="21" t="s">
        <v>190</v>
      </c>
      <c r="B210" s="22" t="s">
        <v>47</v>
      </c>
      <c r="C210" s="22" t="s">
        <v>260</v>
      </c>
      <c r="D210" s="22" t="s">
        <v>12</v>
      </c>
      <c r="E210" s="23">
        <v>500000</v>
      </c>
    </row>
    <row r="211" spans="1:5" ht="45">
      <c r="A211" s="21" t="s">
        <v>261</v>
      </c>
      <c r="B211" s="22" t="s">
        <v>47</v>
      </c>
      <c r="C211" s="22" t="s">
        <v>50</v>
      </c>
      <c r="D211" s="22" t="s">
        <v>2</v>
      </c>
      <c r="E211" s="23">
        <f>E212</f>
        <v>6801040</v>
      </c>
    </row>
    <row r="212" spans="1:5">
      <c r="A212" s="21" t="s">
        <v>189</v>
      </c>
      <c r="B212" s="22" t="s">
        <v>47</v>
      </c>
      <c r="C212" s="22" t="s">
        <v>50</v>
      </c>
      <c r="D212" s="22" t="s">
        <v>11</v>
      </c>
      <c r="E212" s="23">
        <f>E213</f>
        <v>6801040</v>
      </c>
    </row>
    <row r="213" spans="1:5">
      <c r="A213" s="21" t="s">
        <v>190</v>
      </c>
      <c r="B213" s="22" t="s">
        <v>47</v>
      </c>
      <c r="C213" s="22" t="s">
        <v>50</v>
      </c>
      <c r="D213" s="22" t="s">
        <v>12</v>
      </c>
      <c r="E213" s="23">
        <v>6801040</v>
      </c>
    </row>
    <row r="214" spans="1:5" ht="45">
      <c r="A214" s="21" t="s">
        <v>262</v>
      </c>
      <c r="B214" s="22" t="s">
        <v>47</v>
      </c>
      <c r="C214" s="22" t="s">
        <v>51</v>
      </c>
      <c r="D214" s="22" t="s">
        <v>2</v>
      </c>
      <c r="E214" s="23">
        <f>E215</f>
        <v>10046782.279999999</v>
      </c>
    </row>
    <row r="215" spans="1:5" ht="30">
      <c r="A215" s="21" t="s">
        <v>263</v>
      </c>
      <c r="B215" s="22" t="s">
        <v>47</v>
      </c>
      <c r="C215" s="22" t="s">
        <v>264</v>
      </c>
      <c r="D215" s="22" t="s">
        <v>2</v>
      </c>
      <c r="E215" s="23">
        <f>E216</f>
        <v>10046782.279999999</v>
      </c>
    </row>
    <row r="216" spans="1:5">
      <c r="A216" s="21" t="s">
        <v>189</v>
      </c>
      <c r="B216" s="22" t="s">
        <v>47</v>
      </c>
      <c r="C216" s="22" t="s">
        <v>264</v>
      </c>
      <c r="D216" s="22" t="s">
        <v>11</v>
      </c>
      <c r="E216" s="23">
        <f>E217</f>
        <v>10046782.279999999</v>
      </c>
    </row>
    <row r="217" spans="1:5">
      <c r="A217" s="21" t="s">
        <v>190</v>
      </c>
      <c r="B217" s="22" t="s">
        <v>47</v>
      </c>
      <c r="C217" s="22" t="s">
        <v>264</v>
      </c>
      <c r="D217" s="22" t="s">
        <v>12</v>
      </c>
      <c r="E217" s="23">
        <v>10046782.279999999</v>
      </c>
    </row>
    <row r="218" spans="1:5" ht="45">
      <c r="A218" s="21" t="s">
        <v>265</v>
      </c>
      <c r="B218" s="22" t="s">
        <v>47</v>
      </c>
      <c r="C218" s="22" t="s">
        <v>266</v>
      </c>
      <c r="D218" s="22" t="s">
        <v>2</v>
      </c>
      <c r="E218" s="23">
        <f>E219</f>
        <v>250000</v>
      </c>
    </row>
    <row r="219" spans="1:5" ht="45">
      <c r="A219" s="21" t="s">
        <v>267</v>
      </c>
      <c r="B219" s="22" t="s">
        <v>47</v>
      </c>
      <c r="C219" s="22" t="s">
        <v>268</v>
      </c>
      <c r="D219" s="22" t="s">
        <v>2</v>
      </c>
      <c r="E219" s="23">
        <f>E220</f>
        <v>250000</v>
      </c>
    </row>
    <row r="220" spans="1:5">
      <c r="A220" s="21" t="s">
        <v>189</v>
      </c>
      <c r="B220" s="22" t="s">
        <v>47</v>
      </c>
      <c r="C220" s="22" t="s">
        <v>268</v>
      </c>
      <c r="D220" s="22" t="s">
        <v>11</v>
      </c>
      <c r="E220" s="23">
        <f>E221</f>
        <v>250000</v>
      </c>
    </row>
    <row r="221" spans="1:5">
      <c r="A221" s="21" t="s">
        <v>190</v>
      </c>
      <c r="B221" s="22" t="s">
        <v>47</v>
      </c>
      <c r="C221" s="22" t="s">
        <v>268</v>
      </c>
      <c r="D221" s="22" t="s">
        <v>12</v>
      </c>
      <c r="E221" s="23">
        <v>250000</v>
      </c>
    </row>
    <row r="222" spans="1:5">
      <c r="A222" s="18" t="s">
        <v>558</v>
      </c>
      <c r="B222" s="19" t="s">
        <v>559</v>
      </c>
      <c r="C222" s="19" t="s">
        <v>1</v>
      </c>
      <c r="D222" s="19" t="s">
        <v>2</v>
      </c>
      <c r="E222" s="20">
        <f>E223+E229+E282</f>
        <v>10247280.109999999</v>
      </c>
    </row>
    <row r="223" spans="1:5">
      <c r="A223" s="21" t="s">
        <v>269</v>
      </c>
      <c r="B223" s="22" t="s">
        <v>52</v>
      </c>
      <c r="C223" s="22" t="s">
        <v>1</v>
      </c>
      <c r="D223" s="22" t="s">
        <v>2</v>
      </c>
      <c r="E223" s="23">
        <f>E224</f>
        <v>750000</v>
      </c>
    </row>
    <row r="224" spans="1:5">
      <c r="A224" s="21" t="s">
        <v>177</v>
      </c>
      <c r="B224" s="22" t="s">
        <v>52</v>
      </c>
      <c r="C224" s="22" t="s">
        <v>4</v>
      </c>
      <c r="D224" s="22" t="s">
        <v>2</v>
      </c>
      <c r="E224" s="23">
        <f>E225</f>
        <v>750000</v>
      </c>
    </row>
    <row r="225" spans="1:5">
      <c r="A225" s="21" t="s">
        <v>178</v>
      </c>
      <c r="B225" s="22" t="s">
        <v>52</v>
      </c>
      <c r="C225" s="22" t="s">
        <v>5</v>
      </c>
      <c r="D225" s="22" t="s">
        <v>2</v>
      </c>
      <c r="E225" s="23">
        <f>E226</f>
        <v>750000</v>
      </c>
    </row>
    <row r="226" spans="1:5" ht="30">
      <c r="A226" s="21" t="s">
        <v>270</v>
      </c>
      <c r="B226" s="22" t="s">
        <v>52</v>
      </c>
      <c r="C226" s="22" t="s">
        <v>53</v>
      </c>
      <c r="D226" s="22" t="s">
        <v>2</v>
      </c>
      <c r="E226" s="23">
        <f>E227</f>
        <v>750000</v>
      </c>
    </row>
    <row r="227" spans="1:5" ht="30">
      <c r="A227" s="21" t="s">
        <v>271</v>
      </c>
      <c r="B227" s="22" t="s">
        <v>52</v>
      </c>
      <c r="C227" s="22" t="s">
        <v>53</v>
      </c>
      <c r="D227" s="22" t="s">
        <v>54</v>
      </c>
      <c r="E227" s="23">
        <f>E228</f>
        <v>750000</v>
      </c>
    </row>
    <row r="228" spans="1:5">
      <c r="A228" s="21" t="s">
        <v>272</v>
      </c>
      <c r="B228" s="22" t="s">
        <v>52</v>
      </c>
      <c r="C228" s="22" t="s">
        <v>53</v>
      </c>
      <c r="D228" s="22" t="s">
        <v>55</v>
      </c>
      <c r="E228" s="23">
        <v>750000</v>
      </c>
    </row>
    <row r="229" spans="1:5">
      <c r="A229" s="21" t="s">
        <v>273</v>
      </c>
      <c r="B229" s="22" t="s">
        <v>56</v>
      </c>
      <c r="C229" s="22" t="s">
        <v>1</v>
      </c>
      <c r="D229" s="22" t="s">
        <v>2</v>
      </c>
      <c r="E229" s="23">
        <f>E239+E244+E269+E277+E230</f>
        <v>9419094.0999999996</v>
      </c>
    </row>
    <row r="230" spans="1:5">
      <c r="A230" s="21" t="s">
        <v>274</v>
      </c>
      <c r="B230" s="22" t="s">
        <v>56</v>
      </c>
      <c r="C230" s="24" t="s">
        <v>549</v>
      </c>
      <c r="D230" s="22" t="s">
        <v>2</v>
      </c>
      <c r="E230" s="23">
        <f>E231+E235</f>
        <v>188540</v>
      </c>
    </row>
    <row r="231" spans="1:5" ht="30">
      <c r="A231" s="21" t="s">
        <v>275</v>
      </c>
      <c r="B231" s="22" t="s">
        <v>56</v>
      </c>
      <c r="C231" s="24" t="s">
        <v>276</v>
      </c>
      <c r="D231" s="22" t="s">
        <v>2</v>
      </c>
      <c r="E231" s="23">
        <f>E232</f>
        <v>99000</v>
      </c>
    </row>
    <row r="232" spans="1:5" ht="30">
      <c r="A232" s="21" t="s">
        <v>277</v>
      </c>
      <c r="B232" s="22" t="s">
        <v>56</v>
      </c>
      <c r="C232" s="24" t="s">
        <v>278</v>
      </c>
      <c r="D232" s="22" t="s">
        <v>2</v>
      </c>
      <c r="E232" s="23">
        <f>E233</f>
        <v>99000</v>
      </c>
    </row>
    <row r="233" spans="1:5">
      <c r="A233" s="21" t="s">
        <v>189</v>
      </c>
      <c r="B233" s="22" t="s">
        <v>56</v>
      </c>
      <c r="C233" s="24" t="s">
        <v>278</v>
      </c>
      <c r="D233" s="22" t="s">
        <v>11</v>
      </c>
      <c r="E233" s="23">
        <f>E234</f>
        <v>99000</v>
      </c>
    </row>
    <row r="234" spans="1:5">
      <c r="A234" s="21" t="s">
        <v>190</v>
      </c>
      <c r="B234" s="22" t="s">
        <v>56</v>
      </c>
      <c r="C234" s="24" t="s">
        <v>278</v>
      </c>
      <c r="D234" s="22" t="s">
        <v>12</v>
      </c>
      <c r="E234" s="23">
        <v>99000</v>
      </c>
    </row>
    <row r="235" spans="1:5" ht="30">
      <c r="A235" s="21" t="s">
        <v>279</v>
      </c>
      <c r="B235" s="22" t="s">
        <v>56</v>
      </c>
      <c r="C235" s="24" t="s">
        <v>280</v>
      </c>
      <c r="D235" s="22" t="s">
        <v>2</v>
      </c>
      <c r="E235" s="23">
        <f>E236</f>
        <v>89540</v>
      </c>
    </row>
    <row r="236" spans="1:5" ht="30">
      <c r="A236" s="21" t="s">
        <v>281</v>
      </c>
      <c r="B236" s="22" t="s">
        <v>56</v>
      </c>
      <c r="C236" s="24" t="s">
        <v>282</v>
      </c>
      <c r="D236" s="22" t="s">
        <v>2</v>
      </c>
      <c r="E236" s="23">
        <f>E237</f>
        <v>89540</v>
      </c>
    </row>
    <row r="237" spans="1:5">
      <c r="A237" s="21" t="s">
        <v>189</v>
      </c>
      <c r="B237" s="22" t="s">
        <v>56</v>
      </c>
      <c r="C237" s="24" t="s">
        <v>282</v>
      </c>
      <c r="D237" s="22" t="s">
        <v>11</v>
      </c>
      <c r="E237" s="23">
        <f>E238</f>
        <v>89540</v>
      </c>
    </row>
    <row r="238" spans="1:5">
      <c r="A238" s="21" t="s">
        <v>190</v>
      </c>
      <c r="B238" s="22" t="s">
        <v>56</v>
      </c>
      <c r="C238" s="24" t="s">
        <v>282</v>
      </c>
      <c r="D238" s="22" t="s">
        <v>12</v>
      </c>
      <c r="E238" s="23">
        <v>89540</v>
      </c>
    </row>
    <row r="239" spans="1:5" ht="30">
      <c r="A239" s="21" t="s">
        <v>283</v>
      </c>
      <c r="B239" s="22" t="s">
        <v>56</v>
      </c>
      <c r="C239" s="22" t="s">
        <v>57</v>
      </c>
      <c r="D239" s="22" t="s">
        <v>2</v>
      </c>
      <c r="E239" s="23">
        <f>E240</f>
        <v>2000000</v>
      </c>
    </row>
    <row r="240" spans="1:5">
      <c r="A240" s="21" t="s">
        <v>284</v>
      </c>
      <c r="B240" s="22" t="s">
        <v>56</v>
      </c>
      <c r="C240" s="22" t="s">
        <v>58</v>
      </c>
      <c r="D240" s="22" t="s">
        <v>2</v>
      </c>
      <c r="E240" s="23">
        <f>E241</f>
        <v>2000000</v>
      </c>
    </row>
    <row r="241" spans="1:5">
      <c r="A241" s="21" t="s">
        <v>285</v>
      </c>
      <c r="B241" s="22" t="s">
        <v>56</v>
      </c>
      <c r="C241" s="22" t="s">
        <v>59</v>
      </c>
      <c r="D241" s="22" t="s">
        <v>2</v>
      </c>
      <c r="E241" s="23">
        <f>E242</f>
        <v>2000000</v>
      </c>
    </row>
    <row r="242" spans="1:5">
      <c r="A242" s="21" t="s">
        <v>189</v>
      </c>
      <c r="B242" s="22" t="s">
        <v>56</v>
      </c>
      <c r="C242" s="22" t="s">
        <v>59</v>
      </c>
      <c r="D242" s="22" t="s">
        <v>11</v>
      </c>
      <c r="E242" s="23">
        <f>E243</f>
        <v>2000000</v>
      </c>
    </row>
    <row r="243" spans="1:5">
      <c r="A243" s="21" t="s">
        <v>190</v>
      </c>
      <c r="B243" s="22" t="s">
        <v>56</v>
      </c>
      <c r="C243" s="22" t="s">
        <v>59</v>
      </c>
      <c r="D243" s="22" t="s">
        <v>12</v>
      </c>
      <c r="E243" s="23">
        <v>2000000</v>
      </c>
    </row>
    <row r="244" spans="1:5" ht="30">
      <c r="A244" s="21" t="s">
        <v>286</v>
      </c>
      <c r="B244" s="22" t="s">
        <v>56</v>
      </c>
      <c r="C244" s="22" t="s">
        <v>60</v>
      </c>
      <c r="D244" s="22" t="s">
        <v>2</v>
      </c>
      <c r="E244" s="23">
        <f>E245+E249+E253+E257+E261+E265</f>
        <v>2777009</v>
      </c>
    </row>
    <row r="245" spans="1:5">
      <c r="A245" s="21" t="s">
        <v>287</v>
      </c>
      <c r="B245" s="22" t="s">
        <v>56</v>
      </c>
      <c r="C245" s="22" t="s">
        <v>61</v>
      </c>
      <c r="D245" s="22" t="s">
        <v>2</v>
      </c>
      <c r="E245" s="23">
        <f>E246</f>
        <v>1219960</v>
      </c>
    </row>
    <row r="246" spans="1:5">
      <c r="A246" s="21" t="s">
        <v>288</v>
      </c>
      <c r="B246" s="22" t="s">
        <v>56</v>
      </c>
      <c r="C246" s="22" t="s">
        <v>62</v>
      </c>
      <c r="D246" s="22" t="s">
        <v>2</v>
      </c>
      <c r="E246" s="23">
        <f>E247</f>
        <v>1219960</v>
      </c>
    </row>
    <row r="247" spans="1:5">
      <c r="A247" s="21" t="s">
        <v>189</v>
      </c>
      <c r="B247" s="22" t="s">
        <v>56</v>
      </c>
      <c r="C247" s="22" t="s">
        <v>62</v>
      </c>
      <c r="D247" s="22" t="s">
        <v>11</v>
      </c>
      <c r="E247" s="23">
        <f>E248</f>
        <v>1219960</v>
      </c>
    </row>
    <row r="248" spans="1:5">
      <c r="A248" s="21" t="s">
        <v>190</v>
      </c>
      <c r="B248" s="22" t="s">
        <v>56</v>
      </c>
      <c r="C248" s="22" t="s">
        <v>62</v>
      </c>
      <c r="D248" s="22" t="s">
        <v>12</v>
      </c>
      <c r="E248" s="23">
        <v>1219960</v>
      </c>
    </row>
    <row r="249" spans="1:5">
      <c r="A249" s="21" t="s">
        <v>289</v>
      </c>
      <c r="B249" s="22" t="s">
        <v>56</v>
      </c>
      <c r="C249" s="22" t="s">
        <v>290</v>
      </c>
      <c r="D249" s="22" t="s">
        <v>2</v>
      </c>
      <c r="E249" s="23">
        <f>E250</f>
        <v>812170</v>
      </c>
    </row>
    <row r="250" spans="1:5">
      <c r="A250" s="21" t="s">
        <v>291</v>
      </c>
      <c r="B250" s="22" t="s">
        <v>56</v>
      </c>
      <c r="C250" s="22" t="s">
        <v>292</v>
      </c>
      <c r="D250" s="22" t="s">
        <v>2</v>
      </c>
      <c r="E250" s="23">
        <f>E251</f>
        <v>812170</v>
      </c>
    </row>
    <row r="251" spans="1:5">
      <c r="A251" s="21" t="s">
        <v>189</v>
      </c>
      <c r="B251" s="22" t="s">
        <v>56</v>
      </c>
      <c r="C251" s="22" t="s">
        <v>292</v>
      </c>
      <c r="D251" s="22" t="s">
        <v>11</v>
      </c>
      <c r="E251" s="23">
        <f>E252</f>
        <v>812170</v>
      </c>
    </row>
    <row r="252" spans="1:5">
      <c r="A252" s="21" t="s">
        <v>190</v>
      </c>
      <c r="B252" s="22" t="s">
        <v>56</v>
      </c>
      <c r="C252" s="22" t="s">
        <v>292</v>
      </c>
      <c r="D252" s="22" t="s">
        <v>12</v>
      </c>
      <c r="E252" s="23">
        <v>812170</v>
      </c>
    </row>
    <row r="253" spans="1:5" ht="60">
      <c r="A253" s="21" t="s">
        <v>293</v>
      </c>
      <c r="B253" s="22" t="s">
        <v>56</v>
      </c>
      <c r="C253" s="22" t="s">
        <v>294</v>
      </c>
      <c r="D253" s="22" t="s">
        <v>2</v>
      </c>
      <c r="E253" s="23">
        <f>E254</f>
        <v>299000</v>
      </c>
    </row>
    <row r="254" spans="1:5" ht="60">
      <c r="A254" s="21" t="s">
        <v>295</v>
      </c>
      <c r="B254" s="22" t="s">
        <v>56</v>
      </c>
      <c r="C254" s="22" t="s">
        <v>296</v>
      </c>
      <c r="D254" s="22" t="s">
        <v>2</v>
      </c>
      <c r="E254" s="23">
        <f>E255</f>
        <v>299000</v>
      </c>
    </row>
    <row r="255" spans="1:5">
      <c r="A255" s="21" t="s">
        <v>189</v>
      </c>
      <c r="B255" s="22" t="s">
        <v>56</v>
      </c>
      <c r="C255" s="22" t="s">
        <v>296</v>
      </c>
      <c r="D255" s="22" t="s">
        <v>11</v>
      </c>
      <c r="E255" s="23">
        <f>E256</f>
        <v>299000</v>
      </c>
    </row>
    <row r="256" spans="1:5">
      <c r="A256" s="21" t="s">
        <v>190</v>
      </c>
      <c r="B256" s="22" t="s">
        <v>56</v>
      </c>
      <c r="C256" s="22" t="s">
        <v>296</v>
      </c>
      <c r="D256" s="22" t="s">
        <v>12</v>
      </c>
      <c r="E256" s="23">
        <v>299000</v>
      </c>
    </row>
    <row r="257" spans="1:5" ht="45">
      <c r="A257" s="21" t="s">
        <v>297</v>
      </c>
      <c r="B257" s="22" t="s">
        <v>56</v>
      </c>
      <c r="C257" s="22" t="s">
        <v>298</v>
      </c>
      <c r="D257" s="22" t="s">
        <v>2</v>
      </c>
      <c r="E257" s="23">
        <f>E258</f>
        <v>280000</v>
      </c>
    </row>
    <row r="258" spans="1:5" ht="30">
      <c r="A258" s="21" t="s">
        <v>299</v>
      </c>
      <c r="B258" s="22" t="s">
        <v>56</v>
      </c>
      <c r="C258" s="22" t="s">
        <v>300</v>
      </c>
      <c r="D258" s="22" t="s">
        <v>2</v>
      </c>
      <c r="E258" s="23">
        <f>E259</f>
        <v>280000</v>
      </c>
    </row>
    <row r="259" spans="1:5">
      <c r="A259" s="21" t="s">
        <v>189</v>
      </c>
      <c r="B259" s="22" t="s">
        <v>56</v>
      </c>
      <c r="C259" s="22" t="s">
        <v>300</v>
      </c>
      <c r="D259" s="22" t="s">
        <v>11</v>
      </c>
      <c r="E259" s="23">
        <f>E260</f>
        <v>280000</v>
      </c>
    </row>
    <row r="260" spans="1:5">
      <c r="A260" s="21" t="s">
        <v>190</v>
      </c>
      <c r="B260" s="22" t="s">
        <v>56</v>
      </c>
      <c r="C260" s="22" t="s">
        <v>300</v>
      </c>
      <c r="D260" s="22" t="s">
        <v>12</v>
      </c>
      <c r="E260" s="23">
        <v>280000</v>
      </c>
    </row>
    <row r="261" spans="1:5" ht="30">
      <c r="A261" s="21" t="s">
        <v>301</v>
      </c>
      <c r="B261" s="22" t="s">
        <v>56</v>
      </c>
      <c r="C261" s="22" t="s">
        <v>302</v>
      </c>
      <c r="D261" s="22" t="s">
        <v>2</v>
      </c>
      <c r="E261" s="23">
        <f>E262</f>
        <v>105300</v>
      </c>
    </row>
    <row r="262" spans="1:5">
      <c r="A262" s="21" t="s">
        <v>303</v>
      </c>
      <c r="B262" s="22" t="s">
        <v>56</v>
      </c>
      <c r="C262" s="22" t="s">
        <v>304</v>
      </c>
      <c r="D262" s="22" t="s">
        <v>2</v>
      </c>
      <c r="E262" s="23">
        <f>E263</f>
        <v>105300</v>
      </c>
    </row>
    <row r="263" spans="1:5">
      <c r="A263" s="21" t="s">
        <v>189</v>
      </c>
      <c r="B263" s="22" t="s">
        <v>56</v>
      </c>
      <c r="C263" s="22" t="s">
        <v>304</v>
      </c>
      <c r="D263" s="22" t="s">
        <v>11</v>
      </c>
      <c r="E263" s="23">
        <f>E264</f>
        <v>105300</v>
      </c>
    </row>
    <row r="264" spans="1:5">
      <c r="A264" s="21" t="s">
        <v>190</v>
      </c>
      <c r="B264" s="22" t="s">
        <v>56</v>
      </c>
      <c r="C264" s="22" t="s">
        <v>304</v>
      </c>
      <c r="D264" s="22" t="s">
        <v>12</v>
      </c>
      <c r="E264" s="23">
        <v>105300</v>
      </c>
    </row>
    <row r="265" spans="1:5" ht="30">
      <c r="A265" s="21" t="s">
        <v>305</v>
      </c>
      <c r="B265" s="22" t="s">
        <v>56</v>
      </c>
      <c r="C265" s="22" t="s">
        <v>306</v>
      </c>
      <c r="D265" s="22" t="s">
        <v>2</v>
      </c>
      <c r="E265" s="23">
        <f>E266</f>
        <v>60579</v>
      </c>
    </row>
    <row r="266" spans="1:5" ht="30">
      <c r="A266" s="21" t="s">
        <v>307</v>
      </c>
      <c r="B266" s="22" t="s">
        <v>56</v>
      </c>
      <c r="C266" s="22" t="s">
        <v>308</v>
      </c>
      <c r="D266" s="22" t="s">
        <v>2</v>
      </c>
      <c r="E266" s="23">
        <f>E267</f>
        <v>60579</v>
      </c>
    </row>
    <row r="267" spans="1:5">
      <c r="A267" s="21" t="s">
        <v>189</v>
      </c>
      <c r="B267" s="22" t="s">
        <v>56</v>
      </c>
      <c r="C267" s="22" t="s">
        <v>308</v>
      </c>
      <c r="D267" s="22" t="s">
        <v>11</v>
      </c>
      <c r="E267" s="23">
        <f>E268</f>
        <v>60579</v>
      </c>
    </row>
    <row r="268" spans="1:5">
      <c r="A268" s="21" t="s">
        <v>190</v>
      </c>
      <c r="B268" s="22" t="s">
        <v>56</v>
      </c>
      <c r="C268" s="22" t="s">
        <v>308</v>
      </c>
      <c r="D268" s="22" t="s">
        <v>12</v>
      </c>
      <c r="E268" s="23">
        <v>60579</v>
      </c>
    </row>
    <row r="269" spans="1:5" ht="30">
      <c r="A269" s="21" t="s">
        <v>309</v>
      </c>
      <c r="B269" s="22" t="s">
        <v>56</v>
      </c>
      <c r="C269" s="22" t="s">
        <v>63</v>
      </c>
      <c r="D269" s="22" t="s">
        <v>2</v>
      </c>
      <c r="E269" s="23">
        <f>E270</f>
        <v>4360681.24</v>
      </c>
    </row>
    <row r="270" spans="1:5" ht="45">
      <c r="A270" s="21" t="s">
        <v>310</v>
      </c>
      <c r="B270" s="22" t="s">
        <v>56</v>
      </c>
      <c r="C270" s="22" t="s">
        <v>64</v>
      </c>
      <c r="D270" s="22" t="s">
        <v>2</v>
      </c>
      <c r="E270" s="23">
        <f>E271+E274</f>
        <v>4360681.24</v>
      </c>
    </row>
    <row r="271" spans="1:5" ht="45">
      <c r="A271" s="21" t="s">
        <v>311</v>
      </c>
      <c r="B271" s="22" t="s">
        <v>56</v>
      </c>
      <c r="C271" s="22" t="s">
        <v>66</v>
      </c>
      <c r="D271" s="22" t="s">
        <v>2</v>
      </c>
      <c r="E271" s="23">
        <f>E272</f>
        <v>4317074.24</v>
      </c>
    </row>
    <row r="272" spans="1:5">
      <c r="A272" s="21" t="s">
        <v>198</v>
      </c>
      <c r="B272" s="22" t="s">
        <v>56</v>
      </c>
      <c r="C272" s="22" t="s">
        <v>66</v>
      </c>
      <c r="D272" s="22" t="s">
        <v>13</v>
      </c>
      <c r="E272" s="23">
        <f>E273</f>
        <v>4317074.24</v>
      </c>
    </row>
    <row r="273" spans="1:5" ht="30">
      <c r="A273" s="21" t="s">
        <v>312</v>
      </c>
      <c r="B273" s="22" t="s">
        <v>56</v>
      </c>
      <c r="C273" s="22" t="s">
        <v>66</v>
      </c>
      <c r="D273" s="22" t="s">
        <v>65</v>
      </c>
      <c r="E273" s="23">
        <v>4317074.24</v>
      </c>
    </row>
    <row r="274" spans="1:5" ht="45">
      <c r="A274" s="21" t="s">
        <v>313</v>
      </c>
      <c r="B274" s="22" t="s">
        <v>56</v>
      </c>
      <c r="C274" s="22" t="s">
        <v>152</v>
      </c>
      <c r="D274" s="22" t="s">
        <v>2</v>
      </c>
      <c r="E274" s="23">
        <f>E275</f>
        <v>43607</v>
      </c>
    </row>
    <row r="275" spans="1:5">
      <c r="A275" s="21" t="s">
        <v>198</v>
      </c>
      <c r="B275" s="22" t="s">
        <v>56</v>
      </c>
      <c r="C275" s="22" t="s">
        <v>152</v>
      </c>
      <c r="D275" s="22" t="s">
        <v>13</v>
      </c>
      <c r="E275" s="23">
        <f>E276</f>
        <v>43607</v>
      </c>
    </row>
    <row r="276" spans="1:5" ht="30">
      <c r="A276" s="21" t="s">
        <v>312</v>
      </c>
      <c r="B276" s="22" t="s">
        <v>56</v>
      </c>
      <c r="C276" s="22" t="s">
        <v>152</v>
      </c>
      <c r="D276" s="22" t="s">
        <v>65</v>
      </c>
      <c r="E276" s="23">
        <v>43607</v>
      </c>
    </row>
    <row r="277" spans="1:5">
      <c r="A277" s="21" t="s">
        <v>177</v>
      </c>
      <c r="B277" s="22" t="s">
        <v>56</v>
      </c>
      <c r="C277" s="22" t="s">
        <v>4</v>
      </c>
      <c r="D277" s="22" t="s">
        <v>2</v>
      </c>
      <c r="E277" s="23">
        <f>E278</f>
        <v>92863.86</v>
      </c>
    </row>
    <row r="278" spans="1:5">
      <c r="A278" s="21" t="s">
        <v>178</v>
      </c>
      <c r="B278" s="22" t="s">
        <v>56</v>
      </c>
      <c r="C278" s="22" t="s">
        <v>5</v>
      </c>
      <c r="D278" s="22" t="s">
        <v>2</v>
      </c>
      <c r="E278" s="23">
        <f>E279</f>
        <v>92863.86</v>
      </c>
    </row>
    <row r="279" spans="1:5">
      <c r="A279" s="21" t="s">
        <v>205</v>
      </c>
      <c r="B279" s="22" t="s">
        <v>56</v>
      </c>
      <c r="C279" s="22" t="s">
        <v>20</v>
      </c>
      <c r="D279" s="22" t="s">
        <v>2</v>
      </c>
      <c r="E279" s="23">
        <f>E280</f>
        <v>92863.86</v>
      </c>
    </row>
    <row r="280" spans="1:5">
      <c r="A280" s="21" t="s">
        <v>189</v>
      </c>
      <c r="B280" s="22" t="s">
        <v>56</v>
      </c>
      <c r="C280" s="22" t="s">
        <v>20</v>
      </c>
      <c r="D280" s="22" t="s">
        <v>11</v>
      </c>
      <c r="E280" s="23">
        <f>E281</f>
        <v>92863.86</v>
      </c>
    </row>
    <row r="281" spans="1:5">
      <c r="A281" s="21" t="s">
        <v>190</v>
      </c>
      <c r="B281" s="22" t="s">
        <v>56</v>
      </c>
      <c r="C281" s="22" t="s">
        <v>20</v>
      </c>
      <c r="D281" s="22" t="s">
        <v>12</v>
      </c>
      <c r="E281" s="23">
        <v>92863.86</v>
      </c>
    </row>
    <row r="282" spans="1:5">
      <c r="A282" s="21" t="s">
        <v>314</v>
      </c>
      <c r="B282" s="22" t="s">
        <v>67</v>
      </c>
      <c r="C282" s="22" t="s">
        <v>1</v>
      </c>
      <c r="D282" s="22" t="s">
        <v>2</v>
      </c>
      <c r="E282" s="23">
        <f>E283</f>
        <v>78186.010000000009</v>
      </c>
    </row>
    <row r="283" spans="1:5">
      <c r="A283" s="21" t="s">
        <v>177</v>
      </c>
      <c r="B283" s="22" t="s">
        <v>67</v>
      </c>
      <c r="C283" s="22" t="s">
        <v>4</v>
      </c>
      <c r="D283" s="22" t="s">
        <v>2</v>
      </c>
      <c r="E283" s="23">
        <f>E284</f>
        <v>78186.010000000009</v>
      </c>
    </row>
    <row r="284" spans="1:5">
      <c r="A284" s="21" t="s">
        <v>178</v>
      </c>
      <c r="B284" s="22" t="s">
        <v>67</v>
      </c>
      <c r="C284" s="22" t="s">
        <v>5</v>
      </c>
      <c r="D284" s="22" t="s">
        <v>2</v>
      </c>
      <c r="E284" s="23">
        <f>E285</f>
        <v>78186.010000000009</v>
      </c>
    </row>
    <row r="285" spans="1:5" ht="45">
      <c r="A285" s="21" t="s">
        <v>315</v>
      </c>
      <c r="B285" s="22" t="s">
        <v>67</v>
      </c>
      <c r="C285" s="22" t="s">
        <v>68</v>
      </c>
      <c r="D285" s="22" t="s">
        <v>2</v>
      </c>
      <c r="E285" s="23">
        <f>E286+E288</f>
        <v>78186.010000000009</v>
      </c>
    </row>
    <row r="286" spans="1:5" ht="45">
      <c r="A286" s="21" t="s">
        <v>180</v>
      </c>
      <c r="B286" s="22" t="s">
        <v>67</v>
      </c>
      <c r="C286" s="22" t="s">
        <v>68</v>
      </c>
      <c r="D286" s="22" t="s">
        <v>7</v>
      </c>
      <c r="E286" s="23">
        <f>E287</f>
        <v>69585.55</v>
      </c>
    </row>
    <row r="287" spans="1:5">
      <c r="A287" s="21" t="s">
        <v>181</v>
      </c>
      <c r="B287" s="22" t="s">
        <v>67</v>
      </c>
      <c r="C287" s="22" t="s">
        <v>68</v>
      </c>
      <c r="D287" s="22" t="s">
        <v>8</v>
      </c>
      <c r="E287" s="23">
        <v>69585.55</v>
      </c>
    </row>
    <row r="288" spans="1:5">
      <c r="A288" s="21" t="s">
        <v>189</v>
      </c>
      <c r="B288" s="22" t="s">
        <v>67</v>
      </c>
      <c r="C288" s="22" t="s">
        <v>68</v>
      </c>
      <c r="D288" s="22" t="s">
        <v>11</v>
      </c>
      <c r="E288" s="23">
        <f>E289</f>
        <v>8600.4599999999991</v>
      </c>
    </row>
    <row r="289" spans="1:5">
      <c r="A289" s="21" t="s">
        <v>190</v>
      </c>
      <c r="B289" s="22" t="s">
        <v>67</v>
      </c>
      <c r="C289" s="22" t="s">
        <v>68</v>
      </c>
      <c r="D289" s="22" t="s">
        <v>12</v>
      </c>
      <c r="E289" s="23">
        <v>8600.4599999999991</v>
      </c>
    </row>
    <row r="290" spans="1:5">
      <c r="A290" s="18" t="s">
        <v>560</v>
      </c>
      <c r="B290" s="19" t="s">
        <v>561</v>
      </c>
      <c r="C290" s="19" t="s">
        <v>1</v>
      </c>
      <c r="D290" s="19" t="s">
        <v>2</v>
      </c>
      <c r="E290" s="20">
        <f>E291+E346+E499+E539+E564</f>
        <v>363355844.69</v>
      </c>
    </row>
    <row r="291" spans="1:5">
      <c r="A291" s="21" t="s">
        <v>316</v>
      </c>
      <c r="B291" s="22" t="s">
        <v>69</v>
      </c>
      <c r="C291" s="22" t="s">
        <v>1</v>
      </c>
      <c r="D291" s="22" t="s">
        <v>2</v>
      </c>
      <c r="E291" s="23">
        <f>E292+E324</f>
        <v>101273134.7</v>
      </c>
    </row>
    <row r="292" spans="1:5" ht="20.45" customHeight="1">
      <c r="A292" s="21" t="s">
        <v>317</v>
      </c>
      <c r="B292" s="22" t="s">
        <v>69</v>
      </c>
      <c r="C292" s="22" t="s">
        <v>70</v>
      </c>
      <c r="D292" s="22" t="s">
        <v>2</v>
      </c>
      <c r="E292" s="23">
        <f>E303+E313+E320+E293</f>
        <v>5545087</v>
      </c>
    </row>
    <row r="293" spans="1:5">
      <c r="A293" s="21" t="s">
        <v>534</v>
      </c>
      <c r="B293" s="22" t="s">
        <v>69</v>
      </c>
      <c r="C293" s="22">
        <v>5500700000</v>
      </c>
      <c r="D293" s="22" t="s">
        <v>2</v>
      </c>
      <c r="E293" s="23">
        <f>E294+E297+E300</f>
        <v>495503</v>
      </c>
    </row>
    <row r="294" spans="1:5" ht="31.9" customHeight="1">
      <c r="A294" s="21" t="s">
        <v>533</v>
      </c>
      <c r="B294" s="22" t="s">
        <v>69</v>
      </c>
      <c r="C294" s="22">
        <v>5500700005</v>
      </c>
      <c r="D294" s="22" t="s">
        <v>2</v>
      </c>
      <c r="E294" s="23">
        <f>E295</f>
        <v>77136</v>
      </c>
    </row>
    <row r="295" spans="1:5">
      <c r="A295" s="21" t="s">
        <v>189</v>
      </c>
      <c r="B295" s="22" t="s">
        <v>69</v>
      </c>
      <c r="C295" s="22">
        <v>5500700005</v>
      </c>
      <c r="D295" s="22" t="s">
        <v>11</v>
      </c>
      <c r="E295" s="23">
        <f>E296</f>
        <v>77136</v>
      </c>
    </row>
    <row r="296" spans="1:5">
      <c r="A296" s="21" t="s">
        <v>190</v>
      </c>
      <c r="B296" s="22" t="s">
        <v>69</v>
      </c>
      <c r="C296" s="22">
        <v>5500700005</v>
      </c>
      <c r="D296" s="22" t="s">
        <v>12</v>
      </c>
      <c r="E296" s="23">
        <v>77136</v>
      </c>
    </row>
    <row r="297" spans="1:5" ht="29.45" customHeight="1">
      <c r="A297" s="21" t="s">
        <v>535</v>
      </c>
      <c r="B297" s="22" t="s">
        <v>69</v>
      </c>
      <c r="C297" s="22">
        <v>5500700006</v>
      </c>
      <c r="D297" s="22" t="s">
        <v>2</v>
      </c>
      <c r="E297" s="23">
        <f>E298</f>
        <v>133969</v>
      </c>
    </row>
    <row r="298" spans="1:5">
      <c r="A298" s="21" t="s">
        <v>189</v>
      </c>
      <c r="B298" s="22" t="s">
        <v>69</v>
      </c>
      <c r="C298" s="22">
        <v>5500700006</v>
      </c>
      <c r="D298" s="22" t="s">
        <v>11</v>
      </c>
      <c r="E298" s="23">
        <f>E299</f>
        <v>133969</v>
      </c>
    </row>
    <row r="299" spans="1:5">
      <c r="A299" s="21" t="s">
        <v>190</v>
      </c>
      <c r="B299" s="22" t="s">
        <v>69</v>
      </c>
      <c r="C299" s="22">
        <v>5500700006</v>
      </c>
      <c r="D299" s="22" t="s">
        <v>12</v>
      </c>
      <c r="E299" s="23">
        <v>133969</v>
      </c>
    </row>
    <row r="300" spans="1:5" ht="32.450000000000003" customHeight="1">
      <c r="A300" s="21" t="s">
        <v>538</v>
      </c>
      <c r="B300" s="22" t="s">
        <v>69</v>
      </c>
      <c r="C300" s="22">
        <v>5500700007</v>
      </c>
      <c r="D300" s="22" t="s">
        <v>2</v>
      </c>
      <c r="E300" s="23">
        <f>E301</f>
        <v>284398</v>
      </c>
    </row>
    <row r="301" spans="1:5">
      <c r="A301" s="21" t="s">
        <v>189</v>
      </c>
      <c r="B301" s="22" t="s">
        <v>69</v>
      </c>
      <c r="C301" s="22">
        <v>5500700007</v>
      </c>
      <c r="D301" s="22" t="s">
        <v>11</v>
      </c>
      <c r="E301" s="23">
        <f>E302</f>
        <v>284398</v>
      </c>
    </row>
    <row r="302" spans="1:5">
      <c r="A302" s="21" t="s">
        <v>190</v>
      </c>
      <c r="B302" s="22" t="s">
        <v>69</v>
      </c>
      <c r="C302" s="22">
        <v>5500700007</v>
      </c>
      <c r="D302" s="22" t="s">
        <v>12</v>
      </c>
      <c r="E302" s="23">
        <v>284398</v>
      </c>
    </row>
    <row r="303" spans="1:5" ht="30">
      <c r="A303" s="21" t="s">
        <v>318</v>
      </c>
      <c r="B303" s="22" t="s">
        <v>69</v>
      </c>
      <c r="C303" s="22" t="s">
        <v>71</v>
      </c>
      <c r="D303" s="22" t="s">
        <v>2</v>
      </c>
      <c r="E303" s="23">
        <f>E304+E307+E310</f>
        <v>600000</v>
      </c>
    </row>
    <row r="304" spans="1:5" ht="30">
      <c r="A304" s="21" t="s">
        <v>319</v>
      </c>
      <c r="B304" s="22" t="s">
        <v>69</v>
      </c>
      <c r="C304" s="22" t="s">
        <v>320</v>
      </c>
      <c r="D304" s="22" t="s">
        <v>2</v>
      </c>
      <c r="E304" s="23">
        <f>E305</f>
        <v>72840</v>
      </c>
    </row>
    <row r="305" spans="1:5">
      <c r="A305" s="21" t="s">
        <v>189</v>
      </c>
      <c r="B305" s="22" t="s">
        <v>69</v>
      </c>
      <c r="C305" s="22" t="s">
        <v>320</v>
      </c>
      <c r="D305" s="22" t="s">
        <v>11</v>
      </c>
      <c r="E305" s="23">
        <f>E306</f>
        <v>72840</v>
      </c>
    </row>
    <row r="306" spans="1:5">
      <c r="A306" s="21" t="s">
        <v>190</v>
      </c>
      <c r="B306" s="22" t="s">
        <v>69</v>
      </c>
      <c r="C306" s="22" t="s">
        <v>320</v>
      </c>
      <c r="D306" s="22" t="s">
        <v>12</v>
      </c>
      <c r="E306" s="23">
        <v>72840</v>
      </c>
    </row>
    <row r="307" spans="1:5" ht="30">
      <c r="A307" s="21" t="s">
        <v>321</v>
      </c>
      <c r="B307" s="22" t="s">
        <v>69</v>
      </c>
      <c r="C307" s="22" t="s">
        <v>322</v>
      </c>
      <c r="D307" s="22" t="s">
        <v>2</v>
      </c>
      <c r="E307" s="23">
        <f>E308</f>
        <v>263580</v>
      </c>
    </row>
    <row r="308" spans="1:5">
      <c r="A308" s="21" t="s">
        <v>189</v>
      </c>
      <c r="B308" s="22" t="s">
        <v>69</v>
      </c>
      <c r="C308" s="22" t="s">
        <v>322</v>
      </c>
      <c r="D308" s="22" t="s">
        <v>11</v>
      </c>
      <c r="E308" s="23">
        <f>E309</f>
        <v>263580</v>
      </c>
    </row>
    <row r="309" spans="1:5">
      <c r="A309" s="21" t="s">
        <v>190</v>
      </c>
      <c r="B309" s="22" t="s">
        <v>69</v>
      </c>
      <c r="C309" s="22" t="s">
        <v>322</v>
      </c>
      <c r="D309" s="22" t="s">
        <v>12</v>
      </c>
      <c r="E309" s="23">
        <v>263580</v>
      </c>
    </row>
    <row r="310" spans="1:5" ht="30">
      <c r="A310" s="21" t="s">
        <v>323</v>
      </c>
      <c r="B310" s="22" t="s">
        <v>69</v>
      </c>
      <c r="C310" s="22" t="s">
        <v>324</v>
      </c>
      <c r="D310" s="22" t="s">
        <v>2</v>
      </c>
      <c r="E310" s="23">
        <f>E311</f>
        <v>263580</v>
      </c>
    </row>
    <row r="311" spans="1:5">
      <c r="A311" s="21" t="s">
        <v>189</v>
      </c>
      <c r="B311" s="22" t="s">
        <v>69</v>
      </c>
      <c r="C311" s="22" t="s">
        <v>324</v>
      </c>
      <c r="D311" s="22" t="s">
        <v>11</v>
      </c>
      <c r="E311" s="23">
        <f>E312</f>
        <v>263580</v>
      </c>
    </row>
    <row r="312" spans="1:5">
      <c r="A312" s="21" t="s">
        <v>190</v>
      </c>
      <c r="B312" s="22" t="s">
        <v>69</v>
      </c>
      <c r="C312" s="22" t="s">
        <v>324</v>
      </c>
      <c r="D312" s="22" t="s">
        <v>12</v>
      </c>
      <c r="E312" s="23">
        <v>263580</v>
      </c>
    </row>
    <row r="313" spans="1:5" ht="30">
      <c r="A313" s="21" t="s">
        <v>325</v>
      </c>
      <c r="B313" s="22" t="s">
        <v>69</v>
      </c>
      <c r="C313" s="22" t="s">
        <v>326</v>
      </c>
      <c r="D313" s="22" t="s">
        <v>2</v>
      </c>
      <c r="E313" s="23">
        <f>E314+E317</f>
        <v>4375465</v>
      </c>
    </row>
    <row r="314" spans="1:5" ht="45">
      <c r="A314" s="21" t="s">
        <v>327</v>
      </c>
      <c r="B314" s="22" t="s">
        <v>69</v>
      </c>
      <c r="C314" s="22" t="s">
        <v>328</v>
      </c>
      <c r="D314" s="22" t="s">
        <v>2</v>
      </c>
      <c r="E314" s="23">
        <f>E315</f>
        <v>4331710</v>
      </c>
    </row>
    <row r="315" spans="1:5">
      <c r="A315" s="21" t="s">
        <v>189</v>
      </c>
      <c r="B315" s="22" t="s">
        <v>69</v>
      </c>
      <c r="C315" s="22" t="s">
        <v>328</v>
      </c>
      <c r="D315" s="22" t="s">
        <v>11</v>
      </c>
      <c r="E315" s="23">
        <f>E316</f>
        <v>4331710</v>
      </c>
    </row>
    <row r="316" spans="1:5">
      <c r="A316" s="21" t="s">
        <v>190</v>
      </c>
      <c r="B316" s="22" t="s">
        <v>69</v>
      </c>
      <c r="C316" s="22" t="s">
        <v>328</v>
      </c>
      <c r="D316" s="22" t="s">
        <v>12</v>
      </c>
      <c r="E316" s="23">
        <v>4331710</v>
      </c>
    </row>
    <row r="317" spans="1:5" ht="45">
      <c r="A317" s="21" t="s">
        <v>329</v>
      </c>
      <c r="B317" s="22" t="s">
        <v>69</v>
      </c>
      <c r="C317" s="22" t="s">
        <v>155</v>
      </c>
      <c r="D317" s="22" t="s">
        <v>2</v>
      </c>
      <c r="E317" s="23">
        <f>E318</f>
        <v>43755</v>
      </c>
    </row>
    <row r="318" spans="1:5">
      <c r="A318" s="21" t="s">
        <v>189</v>
      </c>
      <c r="B318" s="22" t="s">
        <v>69</v>
      </c>
      <c r="C318" s="22" t="s">
        <v>155</v>
      </c>
      <c r="D318" s="22" t="s">
        <v>11</v>
      </c>
      <c r="E318" s="23">
        <f>E319</f>
        <v>43755</v>
      </c>
    </row>
    <row r="319" spans="1:5">
      <c r="A319" s="21" t="s">
        <v>190</v>
      </c>
      <c r="B319" s="22" t="s">
        <v>69</v>
      </c>
      <c r="C319" s="22" t="s">
        <v>155</v>
      </c>
      <c r="D319" s="22" t="s">
        <v>12</v>
      </c>
      <c r="E319" s="23">
        <v>43755</v>
      </c>
    </row>
    <row r="320" spans="1:5" ht="32.450000000000003" customHeight="1">
      <c r="A320" s="21" t="s">
        <v>537</v>
      </c>
      <c r="B320" s="22" t="s">
        <v>69</v>
      </c>
      <c r="C320" s="22">
        <v>5502100000</v>
      </c>
      <c r="D320" s="22" t="s">
        <v>2</v>
      </c>
      <c r="E320" s="23">
        <f>E321</f>
        <v>74119</v>
      </c>
    </row>
    <row r="321" spans="1:5" ht="33.6" customHeight="1">
      <c r="A321" s="21" t="s">
        <v>536</v>
      </c>
      <c r="B321" s="22" t="s">
        <v>69</v>
      </c>
      <c r="C321" s="22">
        <v>5502100001</v>
      </c>
      <c r="D321" s="22" t="s">
        <v>2</v>
      </c>
      <c r="E321" s="23">
        <f>E322</f>
        <v>74119</v>
      </c>
    </row>
    <row r="322" spans="1:5">
      <c r="A322" s="21" t="s">
        <v>189</v>
      </c>
      <c r="B322" s="22" t="s">
        <v>69</v>
      </c>
      <c r="C322" s="22">
        <v>5502100001</v>
      </c>
      <c r="D322" s="22" t="s">
        <v>11</v>
      </c>
      <c r="E322" s="23">
        <f>E323</f>
        <v>74119</v>
      </c>
    </row>
    <row r="323" spans="1:5">
      <c r="A323" s="21" t="s">
        <v>190</v>
      </c>
      <c r="B323" s="22" t="s">
        <v>69</v>
      </c>
      <c r="C323" s="22">
        <v>5502100001</v>
      </c>
      <c r="D323" s="22" t="s">
        <v>12</v>
      </c>
      <c r="E323" s="23">
        <v>74119</v>
      </c>
    </row>
    <row r="324" spans="1:5">
      <c r="A324" s="21" t="s">
        <v>177</v>
      </c>
      <c r="B324" s="22" t="s">
        <v>69</v>
      </c>
      <c r="C324" s="22" t="s">
        <v>4</v>
      </c>
      <c r="D324" s="22" t="s">
        <v>2</v>
      </c>
      <c r="E324" s="23">
        <f>E325</f>
        <v>95728047.700000003</v>
      </c>
    </row>
    <row r="325" spans="1:5">
      <c r="A325" s="21" t="s">
        <v>178</v>
      </c>
      <c r="B325" s="22" t="s">
        <v>69</v>
      </c>
      <c r="C325" s="22" t="s">
        <v>5</v>
      </c>
      <c r="D325" s="22" t="s">
        <v>2</v>
      </c>
      <c r="E325" s="23">
        <f>E326+E329++E332+E339</f>
        <v>95728047.700000003</v>
      </c>
    </row>
    <row r="326" spans="1:5">
      <c r="A326" s="21" t="s">
        <v>205</v>
      </c>
      <c r="B326" s="22" t="s">
        <v>69</v>
      </c>
      <c r="C326" s="22" t="s">
        <v>20</v>
      </c>
      <c r="D326" s="22" t="s">
        <v>2</v>
      </c>
      <c r="E326" s="23">
        <f>E327</f>
        <v>142800</v>
      </c>
    </row>
    <row r="327" spans="1:5">
      <c r="A327" s="21" t="s">
        <v>189</v>
      </c>
      <c r="B327" s="22" t="s">
        <v>69</v>
      </c>
      <c r="C327" s="22" t="s">
        <v>20</v>
      </c>
      <c r="D327" s="22" t="s">
        <v>11</v>
      </c>
      <c r="E327" s="23">
        <f>E328</f>
        <v>142800</v>
      </c>
    </row>
    <row r="328" spans="1:5">
      <c r="A328" s="21" t="s">
        <v>190</v>
      </c>
      <c r="B328" s="22" t="s">
        <v>69</v>
      </c>
      <c r="C328" s="22" t="s">
        <v>20</v>
      </c>
      <c r="D328" s="22" t="s">
        <v>12</v>
      </c>
      <c r="E328" s="23">
        <v>142800</v>
      </c>
    </row>
    <row r="329" spans="1:5" ht="30">
      <c r="A329" s="21" t="s">
        <v>330</v>
      </c>
      <c r="B329" s="22" t="s">
        <v>69</v>
      </c>
      <c r="C329" s="22" t="s">
        <v>72</v>
      </c>
      <c r="D329" s="22" t="s">
        <v>2</v>
      </c>
      <c r="E329" s="23">
        <f>E330</f>
        <v>5757314.7699999996</v>
      </c>
    </row>
    <row r="330" spans="1:5">
      <c r="A330" s="21" t="s">
        <v>189</v>
      </c>
      <c r="B330" s="22" t="s">
        <v>69</v>
      </c>
      <c r="C330" s="22" t="s">
        <v>72</v>
      </c>
      <c r="D330" s="22" t="s">
        <v>11</v>
      </c>
      <c r="E330" s="23">
        <f>E331</f>
        <v>5757314.7699999996</v>
      </c>
    </row>
    <row r="331" spans="1:5">
      <c r="A331" s="21" t="s">
        <v>190</v>
      </c>
      <c r="B331" s="22" t="s">
        <v>69</v>
      </c>
      <c r="C331" s="22" t="s">
        <v>72</v>
      </c>
      <c r="D331" s="22" t="s">
        <v>12</v>
      </c>
      <c r="E331" s="23">
        <v>5757314.7699999996</v>
      </c>
    </row>
    <row r="332" spans="1:5">
      <c r="A332" s="21" t="s">
        <v>331</v>
      </c>
      <c r="B332" s="22" t="s">
        <v>69</v>
      </c>
      <c r="C332" s="22" t="s">
        <v>73</v>
      </c>
      <c r="D332" s="22" t="s">
        <v>2</v>
      </c>
      <c r="E332" s="23">
        <f>E333+E335+E337</f>
        <v>36441084.93</v>
      </c>
    </row>
    <row r="333" spans="1:5" ht="45">
      <c r="A333" s="21" t="s">
        <v>180</v>
      </c>
      <c r="B333" s="22" t="s">
        <v>69</v>
      </c>
      <c r="C333" s="22" t="s">
        <v>73</v>
      </c>
      <c r="D333" s="22" t="s">
        <v>7</v>
      </c>
      <c r="E333" s="23">
        <f>E334</f>
        <v>24819840.93</v>
      </c>
    </row>
    <row r="334" spans="1:5">
      <c r="A334" s="21" t="s">
        <v>222</v>
      </c>
      <c r="B334" s="22" t="s">
        <v>69</v>
      </c>
      <c r="C334" s="22" t="s">
        <v>73</v>
      </c>
      <c r="D334" s="22" t="s">
        <v>31</v>
      </c>
      <c r="E334" s="23">
        <v>24819840.93</v>
      </c>
    </row>
    <row r="335" spans="1:5">
      <c r="A335" s="21" t="s">
        <v>189</v>
      </c>
      <c r="B335" s="22" t="s">
        <v>69</v>
      </c>
      <c r="C335" s="22" t="s">
        <v>73</v>
      </c>
      <c r="D335" s="22" t="s">
        <v>11</v>
      </c>
      <c r="E335" s="23">
        <f>E336</f>
        <v>10819835</v>
      </c>
    </row>
    <row r="336" spans="1:5">
      <c r="A336" s="21" t="s">
        <v>190</v>
      </c>
      <c r="B336" s="22" t="s">
        <v>69</v>
      </c>
      <c r="C336" s="22" t="s">
        <v>73</v>
      </c>
      <c r="D336" s="22" t="s">
        <v>12</v>
      </c>
      <c r="E336" s="23">
        <v>10819835</v>
      </c>
    </row>
    <row r="337" spans="1:5">
      <c r="A337" s="21" t="s">
        <v>198</v>
      </c>
      <c r="B337" s="22" t="s">
        <v>69</v>
      </c>
      <c r="C337" s="22" t="s">
        <v>73</v>
      </c>
      <c r="D337" s="22" t="s">
        <v>13</v>
      </c>
      <c r="E337" s="23">
        <f>E338</f>
        <v>801409</v>
      </c>
    </row>
    <row r="338" spans="1:5">
      <c r="A338" s="21" t="s">
        <v>199</v>
      </c>
      <c r="B338" s="22" t="s">
        <v>69</v>
      </c>
      <c r="C338" s="22" t="s">
        <v>73</v>
      </c>
      <c r="D338" s="22" t="s">
        <v>14</v>
      </c>
      <c r="E338" s="23">
        <v>801409</v>
      </c>
    </row>
    <row r="339" spans="1:5" ht="45">
      <c r="A339" s="21" t="s">
        <v>332</v>
      </c>
      <c r="B339" s="22" t="s">
        <v>69</v>
      </c>
      <c r="C339" s="22" t="s">
        <v>74</v>
      </c>
      <c r="D339" s="22" t="s">
        <v>2</v>
      </c>
      <c r="E339" s="23">
        <f>E340+E342+E344</f>
        <v>53386848</v>
      </c>
    </row>
    <row r="340" spans="1:5" ht="45">
      <c r="A340" s="21" t="s">
        <v>180</v>
      </c>
      <c r="B340" s="22" t="s">
        <v>69</v>
      </c>
      <c r="C340" s="22" t="s">
        <v>74</v>
      </c>
      <c r="D340" s="22" t="s">
        <v>7</v>
      </c>
      <c r="E340" s="23">
        <f>E341</f>
        <v>50993809.649999999</v>
      </c>
    </row>
    <row r="341" spans="1:5">
      <c r="A341" s="21" t="s">
        <v>222</v>
      </c>
      <c r="B341" s="22" t="s">
        <v>69</v>
      </c>
      <c r="C341" s="22" t="s">
        <v>74</v>
      </c>
      <c r="D341" s="22" t="s">
        <v>31</v>
      </c>
      <c r="E341" s="23">
        <v>50993809.649999999</v>
      </c>
    </row>
    <row r="342" spans="1:5">
      <c r="A342" s="21" t="s">
        <v>189</v>
      </c>
      <c r="B342" s="22" t="s">
        <v>69</v>
      </c>
      <c r="C342" s="22" t="s">
        <v>74</v>
      </c>
      <c r="D342" s="22" t="s">
        <v>11</v>
      </c>
      <c r="E342" s="23">
        <f>E343</f>
        <v>2389179.9900000002</v>
      </c>
    </row>
    <row r="343" spans="1:5">
      <c r="A343" s="21" t="s">
        <v>190</v>
      </c>
      <c r="B343" s="22" t="s">
        <v>69</v>
      </c>
      <c r="C343" s="22" t="s">
        <v>74</v>
      </c>
      <c r="D343" s="22" t="s">
        <v>12</v>
      </c>
      <c r="E343" s="23">
        <v>2389179.9900000002</v>
      </c>
    </row>
    <row r="344" spans="1:5">
      <c r="A344" s="21" t="s">
        <v>198</v>
      </c>
      <c r="B344" s="22" t="s">
        <v>69</v>
      </c>
      <c r="C344" s="22" t="s">
        <v>74</v>
      </c>
      <c r="D344" s="22" t="s">
        <v>13</v>
      </c>
      <c r="E344" s="23">
        <f>E345</f>
        <v>3858.36</v>
      </c>
    </row>
    <row r="345" spans="1:5">
      <c r="A345" s="21" t="s">
        <v>199</v>
      </c>
      <c r="B345" s="22" t="s">
        <v>69</v>
      </c>
      <c r="C345" s="22" t="s">
        <v>74</v>
      </c>
      <c r="D345" s="22" t="s">
        <v>14</v>
      </c>
      <c r="E345" s="23">
        <v>3858.36</v>
      </c>
    </row>
    <row r="346" spans="1:5">
      <c r="A346" s="21" t="s">
        <v>333</v>
      </c>
      <c r="B346" s="22" t="s">
        <v>75</v>
      </c>
      <c r="C346" s="22" t="s">
        <v>1</v>
      </c>
      <c r="D346" s="22" t="s">
        <v>2</v>
      </c>
      <c r="E346" s="23">
        <f>E347++E449+E462</f>
        <v>209672638.31</v>
      </c>
    </row>
    <row r="347" spans="1:5">
      <c r="A347" s="21" t="s">
        <v>317</v>
      </c>
      <c r="B347" s="22" t="s">
        <v>75</v>
      </c>
      <c r="C347" s="22" t="s">
        <v>70</v>
      </c>
      <c r="D347" s="22" t="s">
        <v>2</v>
      </c>
      <c r="E347" s="23">
        <f>E348+E358+E362+E369+E376+E416+E441+E445</f>
        <v>31497853.219999999</v>
      </c>
    </row>
    <row r="348" spans="1:5" ht="30">
      <c r="A348" s="21" t="s">
        <v>334</v>
      </c>
      <c r="B348" s="22" t="s">
        <v>75</v>
      </c>
      <c r="C348" s="22" t="s">
        <v>78</v>
      </c>
      <c r="D348" s="22" t="s">
        <v>2</v>
      </c>
      <c r="E348" s="23">
        <f>E349+E352+E355</f>
        <v>12118555.220000001</v>
      </c>
    </row>
    <row r="349" spans="1:5" ht="45">
      <c r="A349" s="21" t="s">
        <v>578</v>
      </c>
      <c r="B349" s="22" t="s">
        <v>75</v>
      </c>
      <c r="C349" s="22">
        <v>5500200001</v>
      </c>
      <c r="D349" s="22" t="s">
        <v>2</v>
      </c>
      <c r="E349" s="23">
        <f>E350</f>
        <v>120000</v>
      </c>
    </row>
    <row r="350" spans="1:5" ht="19.5" customHeight="1">
      <c r="A350" s="21" t="s">
        <v>271</v>
      </c>
      <c r="B350" s="22" t="s">
        <v>75</v>
      </c>
      <c r="C350" s="22">
        <v>5500200001</v>
      </c>
      <c r="D350" s="22">
        <v>400</v>
      </c>
      <c r="E350" s="23">
        <f>E351</f>
        <v>120000</v>
      </c>
    </row>
    <row r="351" spans="1:5">
      <c r="A351" s="21" t="s">
        <v>272</v>
      </c>
      <c r="B351" s="22" t="s">
        <v>75</v>
      </c>
      <c r="C351" s="22">
        <v>5500200001</v>
      </c>
      <c r="D351" s="22">
        <v>410</v>
      </c>
      <c r="E351" s="23">
        <v>120000</v>
      </c>
    </row>
    <row r="352" spans="1:5" ht="60">
      <c r="A352" s="21" t="s">
        <v>335</v>
      </c>
      <c r="B352" s="22" t="s">
        <v>75</v>
      </c>
      <c r="C352" s="22" t="s">
        <v>336</v>
      </c>
      <c r="D352" s="22" t="s">
        <v>2</v>
      </c>
      <c r="E352" s="23">
        <f>E353</f>
        <v>11938562.220000001</v>
      </c>
    </row>
    <row r="353" spans="1:5" ht="30">
      <c r="A353" s="21" t="s">
        <v>271</v>
      </c>
      <c r="B353" s="22" t="s">
        <v>75</v>
      </c>
      <c r="C353" s="22" t="s">
        <v>336</v>
      </c>
      <c r="D353" s="22" t="s">
        <v>54</v>
      </c>
      <c r="E353" s="23">
        <f>E354</f>
        <v>11938562.220000001</v>
      </c>
    </row>
    <row r="354" spans="1:5">
      <c r="A354" s="21" t="s">
        <v>272</v>
      </c>
      <c r="B354" s="22" t="s">
        <v>75</v>
      </c>
      <c r="C354" s="22" t="s">
        <v>336</v>
      </c>
      <c r="D354" s="22" t="s">
        <v>55</v>
      </c>
      <c r="E354" s="23">
        <v>11938562.220000001</v>
      </c>
    </row>
    <row r="355" spans="1:5">
      <c r="A355" s="21" t="s">
        <v>337</v>
      </c>
      <c r="B355" s="22" t="s">
        <v>75</v>
      </c>
      <c r="C355" s="22" t="s">
        <v>157</v>
      </c>
      <c r="D355" s="22" t="s">
        <v>2</v>
      </c>
      <c r="E355" s="23">
        <f>E356</f>
        <v>59993</v>
      </c>
    </row>
    <row r="356" spans="1:5" ht="21.75" customHeight="1">
      <c r="A356" s="21" t="s">
        <v>271</v>
      </c>
      <c r="B356" s="22" t="s">
        <v>75</v>
      </c>
      <c r="C356" s="22" t="s">
        <v>157</v>
      </c>
      <c r="D356" s="22" t="s">
        <v>54</v>
      </c>
      <c r="E356" s="23">
        <f>E357</f>
        <v>59993</v>
      </c>
    </row>
    <row r="357" spans="1:5">
      <c r="A357" s="21" t="s">
        <v>272</v>
      </c>
      <c r="B357" s="22" t="s">
        <v>75</v>
      </c>
      <c r="C357" s="22" t="s">
        <v>157</v>
      </c>
      <c r="D357" s="22" t="s">
        <v>55</v>
      </c>
      <c r="E357" s="23">
        <v>59993</v>
      </c>
    </row>
    <row r="358" spans="1:5" ht="31.5" customHeight="1">
      <c r="A358" s="21" t="s">
        <v>576</v>
      </c>
      <c r="B358" s="22" t="s">
        <v>75</v>
      </c>
      <c r="C358" s="22" t="s">
        <v>339</v>
      </c>
      <c r="D358" s="22" t="s">
        <v>2</v>
      </c>
      <c r="E358" s="23">
        <f>E359</f>
        <v>300302</v>
      </c>
    </row>
    <row r="359" spans="1:5">
      <c r="A359" s="21" t="s">
        <v>577</v>
      </c>
      <c r="B359" s="22" t="s">
        <v>75</v>
      </c>
      <c r="C359" s="22" t="s">
        <v>340</v>
      </c>
      <c r="D359" s="22" t="s">
        <v>2</v>
      </c>
      <c r="E359" s="23">
        <f>E360</f>
        <v>300302</v>
      </c>
    </row>
    <row r="360" spans="1:5">
      <c r="A360" s="21" t="s">
        <v>189</v>
      </c>
      <c r="B360" s="22" t="s">
        <v>75</v>
      </c>
      <c r="C360" s="22" t="s">
        <v>340</v>
      </c>
      <c r="D360" s="22" t="s">
        <v>11</v>
      </c>
      <c r="E360" s="23">
        <f>E361</f>
        <v>300302</v>
      </c>
    </row>
    <row r="361" spans="1:5">
      <c r="A361" s="21" t="s">
        <v>190</v>
      </c>
      <c r="B361" s="22" t="s">
        <v>75</v>
      </c>
      <c r="C361" s="22" t="s">
        <v>340</v>
      </c>
      <c r="D361" s="22" t="s">
        <v>12</v>
      </c>
      <c r="E361" s="23">
        <v>300302</v>
      </c>
    </row>
    <row r="362" spans="1:5" ht="30">
      <c r="A362" s="21" t="s">
        <v>341</v>
      </c>
      <c r="B362" s="22" t="s">
        <v>75</v>
      </c>
      <c r="C362" s="22" t="s">
        <v>79</v>
      </c>
      <c r="D362" s="22" t="s">
        <v>2</v>
      </c>
      <c r="E362" s="23">
        <f>E363+E366</f>
        <v>648883</v>
      </c>
    </row>
    <row r="363" spans="1:5" ht="45">
      <c r="A363" s="21" t="s">
        <v>342</v>
      </c>
      <c r="B363" s="22" t="s">
        <v>75</v>
      </c>
      <c r="C363" s="22" t="s">
        <v>343</v>
      </c>
      <c r="D363" s="22" t="s">
        <v>2</v>
      </c>
      <c r="E363" s="23">
        <f>E364</f>
        <v>642394</v>
      </c>
    </row>
    <row r="364" spans="1:5">
      <c r="A364" s="21" t="s">
        <v>189</v>
      </c>
      <c r="B364" s="22" t="s">
        <v>75</v>
      </c>
      <c r="C364" s="22" t="s">
        <v>343</v>
      </c>
      <c r="D364" s="22" t="s">
        <v>11</v>
      </c>
      <c r="E364" s="23">
        <f>E365</f>
        <v>642394</v>
      </c>
    </row>
    <row r="365" spans="1:5">
      <c r="A365" s="21" t="s">
        <v>190</v>
      </c>
      <c r="B365" s="22" t="s">
        <v>75</v>
      </c>
      <c r="C365" s="22" t="s">
        <v>343</v>
      </c>
      <c r="D365" s="22" t="s">
        <v>12</v>
      </c>
      <c r="E365" s="23">
        <v>642394</v>
      </c>
    </row>
    <row r="366" spans="1:5" ht="30">
      <c r="A366" s="21" t="s">
        <v>344</v>
      </c>
      <c r="B366" s="22" t="s">
        <v>75</v>
      </c>
      <c r="C366" s="22" t="s">
        <v>156</v>
      </c>
      <c r="D366" s="22" t="s">
        <v>2</v>
      </c>
      <c r="E366" s="23">
        <f>E367</f>
        <v>6489</v>
      </c>
    </row>
    <row r="367" spans="1:5">
      <c r="A367" s="21" t="s">
        <v>189</v>
      </c>
      <c r="B367" s="22" t="s">
        <v>75</v>
      </c>
      <c r="C367" s="22" t="s">
        <v>156</v>
      </c>
      <c r="D367" s="22" t="s">
        <v>11</v>
      </c>
      <c r="E367" s="23">
        <f>E368</f>
        <v>6489</v>
      </c>
    </row>
    <row r="368" spans="1:5">
      <c r="A368" s="21" t="s">
        <v>190</v>
      </c>
      <c r="B368" s="22" t="s">
        <v>75</v>
      </c>
      <c r="C368" s="22" t="s">
        <v>156</v>
      </c>
      <c r="D368" s="22" t="s">
        <v>12</v>
      </c>
      <c r="E368" s="23">
        <v>6489</v>
      </c>
    </row>
    <row r="369" spans="1:5" ht="30">
      <c r="A369" s="21" t="s">
        <v>345</v>
      </c>
      <c r="B369" s="22" t="s">
        <v>75</v>
      </c>
      <c r="C369" s="22" t="s">
        <v>80</v>
      </c>
      <c r="D369" s="22" t="s">
        <v>2</v>
      </c>
      <c r="E369" s="23">
        <f>E370+E373</f>
        <v>750896</v>
      </c>
    </row>
    <row r="370" spans="1:5">
      <c r="A370" s="21" t="s">
        <v>346</v>
      </c>
      <c r="B370" s="22" t="s">
        <v>75</v>
      </c>
      <c r="C370" s="22" t="s">
        <v>347</v>
      </c>
      <c r="D370" s="22" t="s">
        <v>2</v>
      </c>
      <c r="E370" s="23">
        <f>E371</f>
        <v>592000</v>
      </c>
    </row>
    <row r="371" spans="1:5">
      <c r="A371" s="21" t="s">
        <v>189</v>
      </c>
      <c r="B371" s="22" t="s">
        <v>75</v>
      </c>
      <c r="C371" s="22" t="s">
        <v>347</v>
      </c>
      <c r="D371" s="22" t="s">
        <v>11</v>
      </c>
      <c r="E371" s="23">
        <f>E372</f>
        <v>592000</v>
      </c>
    </row>
    <row r="372" spans="1:5">
      <c r="A372" s="21" t="s">
        <v>190</v>
      </c>
      <c r="B372" s="22" t="s">
        <v>75</v>
      </c>
      <c r="C372" s="22" t="s">
        <v>347</v>
      </c>
      <c r="D372" s="22" t="s">
        <v>12</v>
      </c>
      <c r="E372" s="23">
        <v>592000</v>
      </c>
    </row>
    <row r="373" spans="1:5" ht="24" customHeight="1">
      <c r="A373" s="21" t="s">
        <v>539</v>
      </c>
      <c r="B373" s="22" t="s">
        <v>75</v>
      </c>
      <c r="C373" s="22">
        <v>5500600010</v>
      </c>
      <c r="D373" s="22" t="s">
        <v>2</v>
      </c>
      <c r="E373" s="23">
        <f>E374</f>
        <v>158896</v>
      </c>
    </row>
    <row r="374" spans="1:5">
      <c r="A374" s="21" t="s">
        <v>189</v>
      </c>
      <c r="B374" s="22" t="s">
        <v>75</v>
      </c>
      <c r="C374" s="22">
        <v>5500600010</v>
      </c>
      <c r="D374" s="22" t="s">
        <v>11</v>
      </c>
      <c r="E374" s="23">
        <f>E375</f>
        <v>158896</v>
      </c>
    </row>
    <row r="375" spans="1:5">
      <c r="A375" s="21" t="s">
        <v>190</v>
      </c>
      <c r="B375" s="22" t="s">
        <v>75</v>
      </c>
      <c r="C375" s="22">
        <v>5500600010</v>
      </c>
      <c r="D375" s="22" t="s">
        <v>12</v>
      </c>
      <c r="E375" s="23">
        <v>158896</v>
      </c>
    </row>
    <row r="376" spans="1:5" ht="30">
      <c r="A376" s="21" t="s">
        <v>348</v>
      </c>
      <c r="B376" s="22" t="s">
        <v>75</v>
      </c>
      <c r="C376" s="22" t="s">
        <v>81</v>
      </c>
      <c r="D376" s="22" t="s">
        <v>2</v>
      </c>
      <c r="E376" s="23">
        <f>E377+E380+E383+E386+E389+E392+E395+E398+E401+E404+E407+E410+E413</f>
        <v>2802407</v>
      </c>
    </row>
    <row r="377" spans="1:5" ht="30">
      <c r="A377" s="21" t="s">
        <v>349</v>
      </c>
      <c r="B377" s="22" t="s">
        <v>75</v>
      </c>
      <c r="C377" s="22" t="s">
        <v>350</v>
      </c>
      <c r="D377" s="22" t="s">
        <v>2</v>
      </c>
      <c r="E377" s="23">
        <f>E378</f>
        <v>100000</v>
      </c>
    </row>
    <row r="378" spans="1:5">
      <c r="A378" s="21" t="s">
        <v>189</v>
      </c>
      <c r="B378" s="22" t="s">
        <v>75</v>
      </c>
      <c r="C378" s="22" t="s">
        <v>350</v>
      </c>
      <c r="D378" s="22" t="s">
        <v>11</v>
      </c>
      <c r="E378" s="23">
        <f>E379</f>
        <v>100000</v>
      </c>
    </row>
    <row r="379" spans="1:5">
      <c r="A379" s="21" t="s">
        <v>190</v>
      </c>
      <c r="B379" s="22" t="s">
        <v>75</v>
      </c>
      <c r="C379" s="22" t="s">
        <v>350</v>
      </c>
      <c r="D379" s="22" t="s">
        <v>12</v>
      </c>
      <c r="E379" s="23">
        <v>100000</v>
      </c>
    </row>
    <row r="380" spans="1:5" ht="30">
      <c r="A380" s="21" t="s">
        <v>351</v>
      </c>
      <c r="B380" s="22" t="s">
        <v>75</v>
      </c>
      <c r="C380" s="22" t="s">
        <v>352</v>
      </c>
      <c r="D380" s="22" t="s">
        <v>2</v>
      </c>
      <c r="E380" s="23">
        <f>E381</f>
        <v>47000</v>
      </c>
    </row>
    <row r="381" spans="1:5">
      <c r="A381" s="21" t="s">
        <v>189</v>
      </c>
      <c r="B381" s="22" t="s">
        <v>75</v>
      </c>
      <c r="C381" s="22" t="s">
        <v>352</v>
      </c>
      <c r="D381" s="22" t="s">
        <v>11</v>
      </c>
      <c r="E381" s="23">
        <f>E382</f>
        <v>47000</v>
      </c>
    </row>
    <row r="382" spans="1:5">
      <c r="A382" s="21" t="s">
        <v>190</v>
      </c>
      <c r="B382" s="22" t="s">
        <v>75</v>
      </c>
      <c r="C382" s="22" t="s">
        <v>352</v>
      </c>
      <c r="D382" s="22" t="s">
        <v>12</v>
      </c>
      <c r="E382" s="23">
        <v>47000</v>
      </c>
    </row>
    <row r="383" spans="1:5" ht="30">
      <c r="A383" s="21" t="s">
        <v>353</v>
      </c>
      <c r="B383" s="22" t="s">
        <v>75</v>
      </c>
      <c r="C383" s="22" t="s">
        <v>354</v>
      </c>
      <c r="D383" s="22" t="s">
        <v>2</v>
      </c>
      <c r="E383" s="23">
        <f>E384</f>
        <v>66764</v>
      </c>
    </row>
    <row r="384" spans="1:5">
      <c r="A384" s="21" t="s">
        <v>189</v>
      </c>
      <c r="B384" s="22" t="s">
        <v>75</v>
      </c>
      <c r="C384" s="22" t="s">
        <v>354</v>
      </c>
      <c r="D384" s="22" t="s">
        <v>11</v>
      </c>
      <c r="E384" s="23">
        <f>E385</f>
        <v>66764</v>
      </c>
    </row>
    <row r="385" spans="1:5">
      <c r="A385" s="21" t="s">
        <v>190</v>
      </c>
      <c r="B385" s="22" t="s">
        <v>75</v>
      </c>
      <c r="C385" s="22" t="s">
        <v>354</v>
      </c>
      <c r="D385" s="22" t="s">
        <v>12</v>
      </c>
      <c r="E385" s="23">
        <v>66764</v>
      </c>
    </row>
    <row r="386" spans="1:5">
      <c r="A386" s="21" t="s">
        <v>355</v>
      </c>
      <c r="B386" s="22" t="s">
        <v>75</v>
      </c>
      <c r="C386" s="22" t="s">
        <v>356</v>
      </c>
      <c r="D386" s="22" t="s">
        <v>2</v>
      </c>
      <c r="E386" s="23">
        <f>E387</f>
        <v>590566</v>
      </c>
    </row>
    <row r="387" spans="1:5">
      <c r="A387" s="21" t="s">
        <v>189</v>
      </c>
      <c r="B387" s="22" t="s">
        <v>75</v>
      </c>
      <c r="C387" s="22" t="s">
        <v>356</v>
      </c>
      <c r="D387" s="22" t="s">
        <v>11</v>
      </c>
      <c r="E387" s="23">
        <f>E388</f>
        <v>590566</v>
      </c>
    </row>
    <row r="388" spans="1:5">
      <c r="A388" s="21" t="s">
        <v>190</v>
      </c>
      <c r="B388" s="22" t="s">
        <v>75</v>
      </c>
      <c r="C388" s="22" t="s">
        <v>356</v>
      </c>
      <c r="D388" s="22" t="s">
        <v>12</v>
      </c>
      <c r="E388" s="23">
        <v>590566</v>
      </c>
    </row>
    <row r="389" spans="1:5" ht="30">
      <c r="A389" s="21" t="s">
        <v>357</v>
      </c>
      <c r="B389" s="22" t="s">
        <v>75</v>
      </c>
      <c r="C389" s="22" t="s">
        <v>358</v>
      </c>
      <c r="D389" s="22" t="s">
        <v>2</v>
      </c>
      <c r="E389" s="23">
        <f>E390</f>
        <v>640537</v>
      </c>
    </row>
    <row r="390" spans="1:5">
      <c r="A390" s="21" t="s">
        <v>189</v>
      </c>
      <c r="B390" s="22" t="s">
        <v>75</v>
      </c>
      <c r="C390" s="22" t="s">
        <v>358</v>
      </c>
      <c r="D390" s="22" t="s">
        <v>11</v>
      </c>
      <c r="E390" s="23">
        <f>E391</f>
        <v>640537</v>
      </c>
    </row>
    <row r="391" spans="1:5">
      <c r="A391" s="21" t="s">
        <v>190</v>
      </c>
      <c r="B391" s="22" t="s">
        <v>75</v>
      </c>
      <c r="C391" s="22" t="s">
        <v>358</v>
      </c>
      <c r="D391" s="22" t="s">
        <v>12</v>
      </c>
      <c r="E391" s="23">
        <v>640537</v>
      </c>
    </row>
    <row r="392" spans="1:5">
      <c r="A392" s="21" t="s">
        <v>359</v>
      </c>
      <c r="B392" s="22" t="s">
        <v>75</v>
      </c>
      <c r="C392" s="22" t="s">
        <v>360</v>
      </c>
      <c r="D392" s="22" t="s">
        <v>2</v>
      </c>
      <c r="E392" s="23">
        <f>E393</f>
        <v>532303</v>
      </c>
    </row>
    <row r="393" spans="1:5">
      <c r="A393" s="21" t="s">
        <v>189</v>
      </c>
      <c r="B393" s="22" t="s">
        <v>75</v>
      </c>
      <c r="C393" s="22" t="s">
        <v>360</v>
      </c>
      <c r="D393" s="22" t="s">
        <v>11</v>
      </c>
      <c r="E393" s="23">
        <f>E394</f>
        <v>532303</v>
      </c>
    </row>
    <row r="394" spans="1:5">
      <c r="A394" s="21" t="s">
        <v>190</v>
      </c>
      <c r="B394" s="22" t="s">
        <v>75</v>
      </c>
      <c r="C394" s="22" t="s">
        <v>360</v>
      </c>
      <c r="D394" s="22" t="s">
        <v>12</v>
      </c>
      <c r="E394" s="23">
        <v>532303</v>
      </c>
    </row>
    <row r="395" spans="1:5">
      <c r="A395" s="21" t="s">
        <v>361</v>
      </c>
      <c r="B395" s="22" t="s">
        <v>75</v>
      </c>
      <c r="C395" s="22" t="s">
        <v>362</v>
      </c>
      <c r="D395" s="22" t="s">
        <v>2</v>
      </c>
      <c r="E395" s="23">
        <f>E396</f>
        <v>36000</v>
      </c>
    </row>
    <row r="396" spans="1:5">
      <c r="A396" s="21" t="s">
        <v>189</v>
      </c>
      <c r="B396" s="22" t="s">
        <v>75</v>
      </c>
      <c r="C396" s="22" t="s">
        <v>362</v>
      </c>
      <c r="D396" s="22" t="s">
        <v>11</v>
      </c>
      <c r="E396" s="23">
        <f>E397</f>
        <v>36000</v>
      </c>
    </row>
    <row r="397" spans="1:5">
      <c r="A397" s="21" t="s">
        <v>190</v>
      </c>
      <c r="B397" s="22" t="s">
        <v>75</v>
      </c>
      <c r="C397" s="22" t="s">
        <v>362</v>
      </c>
      <c r="D397" s="22" t="s">
        <v>12</v>
      </c>
      <c r="E397" s="23">
        <v>36000</v>
      </c>
    </row>
    <row r="398" spans="1:5">
      <c r="A398" s="21" t="s">
        <v>363</v>
      </c>
      <c r="B398" s="22" t="s">
        <v>75</v>
      </c>
      <c r="C398" s="22" t="s">
        <v>364</v>
      </c>
      <c r="D398" s="22" t="s">
        <v>2</v>
      </c>
      <c r="E398" s="23">
        <f>E399</f>
        <v>50138</v>
      </c>
    </row>
    <row r="399" spans="1:5">
      <c r="A399" s="21" t="s">
        <v>189</v>
      </c>
      <c r="B399" s="22" t="s">
        <v>75</v>
      </c>
      <c r="C399" s="22" t="s">
        <v>364</v>
      </c>
      <c r="D399" s="22" t="s">
        <v>11</v>
      </c>
      <c r="E399" s="23">
        <f>E400</f>
        <v>50138</v>
      </c>
    </row>
    <row r="400" spans="1:5">
      <c r="A400" s="21" t="s">
        <v>190</v>
      </c>
      <c r="B400" s="22" t="s">
        <v>75</v>
      </c>
      <c r="C400" s="22" t="s">
        <v>364</v>
      </c>
      <c r="D400" s="22" t="s">
        <v>12</v>
      </c>
      <c r="E400" s="23">
        <v>50138</v>
      </c>
    </row>
    <row r="401" spans="1:5">
      <c r="A401" s="21" t="s">
        <v>365</v>
      </c>
      <c r="B401" s="22" t="s">
        <v>75</v>
      </c>
      <c r="C401" s="22" t="s">
        <v>366</v>
      </c>
      <c r="D401" s="22" t="s">
        <v>2</v>
      </c>
      <c r="E401" s="23">
        <f>E402</f>
        <v>15000</v>
      </c>
    </row>
    <row r="402" spans="1:5">
      <c r="A402" s="21" t="s">
        <v>189</v>
      </c>
      <c r="B402" s="22" t="s">
        <v>75</v>
      </c>
      <c r="C402" s="22" t="s">
        <v>366</v>
      </c>
      <c r="D402" s="22" t="s">
        <v>11</v>
      </c>
      <c r="E402" s="23">
        <f>E403</f>
        <v>15000</v>
      </c>
    </row>
    <row r="403" spans="1:5">
      <c r="A403" s="21" t="s">
        <v>190</v>
      </c>
      <c r="B403" s="22" t="s">
        <v>75</v>
      </c>
      <c r="C403" s="22" t="s">
        <v>366</v>
      </c>
      <c r="D403" s="22" t="s">
        <v>12</v>
      </c>
      <c r="E403" s="23">
        <v>15000</v>
      </c>
    </row>
    <row r="404" spans="1:5" ht="47.45" customHeight="1">
      <c r="A404" s="21" t="s">
        <v>540</v>
      </c>
      <c r="B404" s="22" t="s">
        <v>75</v>
      </c>
      <c r="C404" s="22">
        <v>5500800011</v>
      </c>
      <c r="D404" s="22" t="s">
        <v>2</v>
      </c>
      <c r="E404" s="23">
        <f>E405</f>
        <v>121390</v>
      </c>
    </row>
    <row r="405" spans="1:5">
      <c r="A405" s="21" t="s">
        <v>189</v>
      </c>
      <c r="B405" s="22" t="s">
        <v>75</v>
      </c>
      <c r="C405" s="22">
        <v>5500800011</v>
      </c>
      <c r="D405" s="22" t="s">
        <v>11</v>
      </c>
      <c r="E405" s="23">
        <f>E406</f>
        <v>121390</v>
      </c>
    </row>
    <row r="406" spans="1:5">
      <c r="A406" s="21" t="s">
        <v>190</v>
      </c>
      <c r="B406" s="22" t="s">
        <v>75</v>
      </c>
      <c r="C406" s="22">
        <v>5500800011</v>
      </c>
      <c r="D406" s="22" t="s">
        <v>12</v>
      </c>
      <c r="E406" s="23">
        <v>121390</v>
      </c>
    </row>
    <row r="407" spans="1:5" ht="19.899999999999999" customHeight="1">
      <c r="A407" s="21" t="s">
        <v>541</v>
      </c>
      <c r="B407" s="22" t="s">
        <v>75</v>
      </c>
      <c r="C407" s="22">
        <v>5500800012</v>
      </c>
      <c r="D407" s="22" t="s">
        <v>2</v>
      </c>
      <c r="E407" s="23">
        <f>E408</f>
        <v>390463</v>
      </c>
    </row>
    <row r="408" spans="1:5">
      <c r="A408" s="21" t="s">
        <v>189</v>
      </c>
      <c r="B408" s="22" t="s">
        <v>75</v>
      </c>
      <c r="C408" s="22">
        <v>5500800012</v>
      </c>
      <c r="D408" s="22" t="s">
        <v>11</v>
      </c>
      <c r="E408" s="23">
        <f>E409</f>
        <v>390463</v>
      </c>
    </row>
    <row r="409" spans="1:5">
      <c r="A409" s="21" t="s">
        <v>190</v>
      </c>
      <c r="B409" s="22" t="s">
        <v>75</v>
      </c>
      <c r="C409" s="22">
        <v>5500800012</v>
      </c>
      <c r="D409" s="22" t="s">
        <v>12</v>
      </c>
      <c r="E409" s="23">
        <v>390463</v>
      </c>
    </row>
    <row r="410" spans="1:5" ht="25.15" customHeight="1">
      <c r="A410" s="21" t="s">
        <v>542</v>
      </c>
      <c r="B410" s="22" t="s">
        <v>75</v>
      </c>
      <c r="C410" s="22">
        <v>5500800013</v>
      </c>
      <c r="D410" s="22" t="s">
        <v>2</v>
      </c>
      <c r="E410" s="23">
        <f>E411</f>
        <v>96000</v>
      </c>
    </row>
    <row r="411" spans="1:5">
      <c r="A411" s="21" t="s">
        <v>189</v>
      </c>
      <c r="B411" s="22" t="s">
        <v>75</v>
      </c>
      <c r="C411" s="22">
        <v>5500800013</v>
      </c>
      <c r="D411" s="22" t="s">
        <v>11</v>
      </c>
      <c r="E411" s="23">
        <f>E412</f>
        <v>96000</v>
      </c>
    </row>
    <row r="412" spans="1:5">
      <c r="A412" s="21" t="s">
        <v>190</v>
      </c>
      <c r="B412" s="22" t="s">
        <v>75</v>
      </c>
      <c r="C412" s="22">
        <v>5500800013</v>
      </c>
      <c r="D412" s="22" t="s">
        <v>12</v>
      </c>
      <c r="E412" s="23">
        <v>96000</v>
      </c>
    </row>
    <row r="413" spans="1:5" ht="25.9" customHeight="1">
      <c r="A413" s="21" t="s">
        <v>543</v>
      </c>
      <c r="B413" s="22" t="s">
        <v>75</v>
      </c>
      <c r="C413" s="22">
        <v>5500800014</v>
      </c>
      <c r="D413" s="22" t="s">
        <v>2</v>
      </c>
      <c r="E413" s="23">
        <f>E414</f>
        <v>116246</v>
      </c>
    </row>
    <row r="414" spans="1:5">
      <c r="A414" s="21" t="s">
        <v>189</v>
      </c>
      <c r="B414" s="22" t="s">
        <v>75</v>
      </c>
      <c r="C414" s="22">
        <v>5500800014</v>
      </c>
      <c r="D414" s="22" t="s">
        <v>11</v>
      </c>
      <c r="E414" s="23">
        <f>E415</f>
        <v>116246</v>
      </c>
    </row>
    <row r="415" spans="1:5">
      <c r="A415" s="21" t="s">
        <v>190</v>
      </c>
      <c r="B415" s="22" t="s">
        <v>75</v>
      </c>
      <c r="C415" s="22">
        <v>5500800014</v>
      </c>
      <c r="D415" s="22" t="s">
        <v>12</v>
      </c>
      <c r="E415" s="23">
        <v>116246</v>
      </c>
    </row>
    <row r="416" spans="1:5" ht="30">
      <c r="A416" s="21" t="s">
        <v>367</v>
      </c>
      <c r="B416" s="22" t="s">
        <v>75</v>
      </c>
      <c r="C416" s="22" t="s">
        <v>368</v>
      </c>
      <c r="D416" s="22" t="s">
        <v>2</v>
      </c>
      <c r="E416" s="23">
        <f>E417+E420+E423+E426+E429+E432+E435+E438</f>
        <v>1695000</v>
      </c>
    </row>
    <row r="417" spans="1:5" ht="30">
      <c r="A417" s="21" t="s">
        <v>369</v>
      </c>
      <c r="B417" s="22" t="s">
        <v>75</v>
      </c>
      <c r="C417" s="22" t="s">
        <v>370</v>
      </c>
      <c r="D417" s="22" t="s">
        <v>2</v>
      </c>
      <c r="E417" s="23">
        <f>E418</f>
        <v>195000</v>
      </c>
    </row>
    <row r="418" spans="1:5">
      <c r="A418" s="21" t="s">
        <v>189</v>
      </c>
      <c r="B418" s="22" t="s">
        <v>75</v>
      </c>
      <c r="C418" s="22" t="s">
        <v>370</v>
      </c>
      <c r="D418" s="22" t="s">
        <v>11</v>
      </c>
      <c r="E418" s="23">
        <f>E419</f>
        <v>195000</v>
      </c>
    </row>
    <row r="419" spans="1:5">
      <c r="A419" s="21" t="s">
        <v>190</v>
      </c>
      <c r="B419" s="22" t="s">
        <v>75</v>
      </c>
      <c r="C419" s="22" t="s">
        <v>370</v>
      </c>
      <c r="D419" s="22" t="s">
        <v>12</v>
      </c>
      <c r="E419" s="23">
        <v>195000</v>
      </c>
    </row>
    <row r="420" spans="1:5" ht="30">
      <c r="A420" s="21" t="s">
        <v>371</v>
      </c>
      <c r="B420" s="22" t="s">
        <v>75</v>
      </c>
      <c r="C420" s="22" t="s">
        <v>372</v>
      </c>
      <c r="D420" s="22" t="s">
        <v>2</v>
      </c>
      <c r="E420" s="23">
        <f>E421</f>
        <v>195000</v>
      </c>
    </row>
    <row r="421" spans="1:5">
      <c r="A421" s="21" t="s">
        <v>189</v>
      </c>
      <c r="B421" s="22" t="s">
        <v>75</v>
      </c>
      <c r="C421" s="22" t="s">
        <v>372</v>
      </c>
      <c r="D421" s="22" t="s">
        <v>11</v>
      </c>
      <c r="E421" s="23">
        <f>E422</f>
        <v>195000</v>
      </c>
    </row>
    <row r="422" spans="1:5">
      <c r="A422" s="21" t="s">
        <v>190</v>
      </c>
      <c r="B422" s="22" t="s">
        <v>75</v>
      </c>
      <c r="C422" s="22" t="s">
        <v>372</v>
      </c>
      <c r="D422" s="22" t="s">
        <v>12</v>
      </c>
      <c r="E422" s="23">
        <v>195000</v>
      </c>
    </row>
    <row r="423" spans="1:5" ht="30">
      <c r="A423" s="21" t="s">
        <v>373</v>
      </c>
      <c r="B423" s="22" t="s">
        <v>75</v>
      </c>
      <c r="C423" s="22" t="s">
        <v>374</v>
      </c>
      <c r="D423" s="22" t="s">
        <v>2</v>
      </c>
      <c r="E423" s="23">
        <f>E424</f>
        <v>195000</v>
      </c>
    </row>
    <row r="424" spans="1:5">
      <c r="A424" s="21" t="s">
        <v>189</v>
      </c>
      <c r="B424" s="22" t="s">
        <v>75</v>
      </c>
      <c r="C424" s="22" t="s">
        <v>374</v>
      </c>
      <c r="D424" s="22" t="s">
        <v>11</v>
      </c>
      <c r="E424" s="23">
        <f>E425</f>
        <v>195000</v>
      </c>
    </row>
    <row r="425" spans="1:5">
      <c r="A425" s="21" t="s">
        <v>190</v>
      </c>
      <c r="B425" s="22" t="s">
        <v>75</v>
      </c>
      <c r="C425" s="22" t="s">
        <v>374</v>
      </c>
      <c r="D425" s="22" t="s">
        <v>12</v>
      </c>
      <c r="E425" s="23">
        <v>195000</v>
      </c>
    </row>
    <row r="426" spans="1:5" ht="30">
      <c r="A426" s="21" t="s">
        <v>375</v>
      </c>
      <c r="B426" s="22" t="s">
        <v>75</v>
      </c>
      <c r="C426" s="22" t="s">
        <v>376</v>
      </c>
      <c r="D426" s="22" t="s">
        <v>2</v>
      </c>
      <c r="E426" s="23">
        <f>E427</f>
        <v>120000</v>
      </c>
    </row>
    <row r="427" spans="1:5">
      <c r="A427" s="21" t="s">
        <v>189</v>
      </c>
      <c r="B427" s="22" t="s">
        <v>75</v>
      </c>
      <c r="C427" s="22" t="s">
        <v>376</v>
      </c>
      <c r="D427" s="22" t="s">
        <v>11</v>
      </c>
      <c r="E427" s="23">
        <f>E428</f>
        <v>120000</v>
      </c>
    </row>
    <row r="428" spans="1:5">
      <c r="A428" s="21" t="s">
        <v>190</v>
      </c>
      <c r="B428" s="22" t="s">
        <v>75</v>
      </c>
      <c r="C428" s="22" t="s">
        <v>376</v>
      </c>
      <c r="D428" s="22" t="s">
        <v>12</v>
      </c>
      <c r="E428" s="23">
        <v>120000</v>
      </c>
    </row>
    <row r="429" spans="1:5" ht="30">
      <c r="A429" s="21" t="s">
        <v>377</v>
      </c>
      <c r="B429" s="22" t="s">
        <v>75</v>
      </c>
      <c r="C429" s="22" t="s">
        <v>378</v>
      </c>
      <c r="D429" s="22" t="s">
        <v>2</v>
      </c>
      <c r="E429" s="23">
        <f>E430</f>
        <v>260000</v>
      </c>
    </row>
    <row r="430" spans="1:5">
      <c r="A430" s="21" t="s">
        <v>189</v>
      </c>
      <c r="B430" s="22" t="s">
        <v>75</v>
      </c>
      <c r="C430" s="22" t="s">
        <v>378</v>
      </c>
      <c r="D430" s="22" t="s">
        <v>11</v>
      </c>
      <c r="E430" s="23">
        <f>E431</f>
        <v>260000</v>
      </c>
    </row>
    <row r="431" spans="1:5">
      <c r="A431" s="21" t="s">
        <v>190</v>
      </c>
      <c r="B431" s="22" t="s">
        <v>75</v>
      </c>
      <c r="C431" s="22" t="s">
        <v>378</v>
      </c>
      <c r="D431" s="22" t="s">
        <v>12</v>
      </c>
      <c r="E431" s="23">
        <v>260000</v>
      </c>
    </row>
    <row r="432" spans="1:5" ht="30">
      <c r="A432" s="21" t="s">
        <v>379</v>
      </c>
      <c r="B432" s="22" t="s">
        <v>75</v>
      </c>
      <c r="C432" s="22" t="s">
        <v>380</v>
      </c>
      <c r="D432" s="22" t="s">
        <v>2</v>
      </c>
      <c r="E432" s="23">
        <f>E433</f>
        <v>290000</v>
      </c>
    </row>
    <row r="433" spans="1:5">
      <c r="A433" s="21" t="s">
        <v>189</v>
      </c>
      <c r="B433" s="22" t="s">
        <v>75</v>
      </c>
      <c r="C433" s="22" t="s">
        <v>380</v>
      </c>
      <c r="D433" s="22" t="s">
        <v>11</v>
      </c>
      <c r="E433" s="23">
        <f>E434</f>
        <v>290000</v>
      </c>
    </row>
    <row r="434" spans="1:5">
      <c r="A434" s="21" t="s">
        <v>190</v>
      </c>
      <c r="B434" s="22" t="s">
        <v>75</v>
      </c>
      <c r="C434" s="22" t="s">
        <v>380</v>
      </c>
      <c r="D434" s="22" t="s">
        <v>12</v>
      </c>
      <c r="E434" s="23">
        <v>290000</v>
      </c>
    </row>
    <row r="435" spans="1:5" ht="30">
      <c r="A435" s="21" t="s">
        <v>381</v>
      </c>
      <c r="B435" s="22" t="s">
        <v>75</v>
      </c>
      <c r="C435" s="22" t="s">
        <v>382</v>
      </c>
      <c r="D435" s="22" t="s">
        <v>2</v>
      </c>
      <c r="E435" s="23">
        <f>E436</f>
        <v>220000</v>
      </c>
    </row>
    <row r="436" spans="1:5">
      <c r="A436" s="21" t="s">
        <v>189</v>
      </c>
      <c r="B436" s="22" t="s">
        <v>75</v>
      </c>
      <c r="C436" s="22" t="s">
        <v>382</v>
      </c>
      <c r="D436" s="22" t="s">
        <v>11</v>
      </c>
      <c r="E436" s="23">
        <f>E437</f>
        <v>220000</v>
      </c>
    </row>
    <row r="437" spans="1:5">
      <c r="A437" s="21" t="s">
        <v>190</v>
      </c>
      <c r="B437" s="22" t="s">
        <v>75</v>
      </c>
      <c r="C437" s="22" t="s">
        <v>382</v>
      </c>
      <c r="D437" s="22" t="s">
        <v>12</v>
      </c>
      <c r="E437" s="23">
        <v>220000</v>
      </c>
    </row>
    <row r="438" spans="1:5" ht="48.6" customHeight="1">
      <c r="A438" s="21" t="s">
        <v>544</v>
      </c>
      <c r="B438" s="22" t="s">
        <v>75</v>
      </c>
      <c r="C438" s="22">
        <v>5501900008</v>
      </c>
      <c r="D438" s="22" t="s">
        <v>2</v>
      </c>
      <c r="E438" s="23">
        <f>E439</f>
        <v>220000</v>
      </c>
    </row>
    <row r="439" spans="1:5">
      <c r="A439" s="21" t="s">
        <v>189</v>
      </c>
      <c r="B439" s="22" t="s">
        <v>75</v>
      </c>
      <c r="C439" s="22">
        <v>5501900008</v>
      </c>
      <c r="D439" s="22" t="s">
        <v>11</v>
      </c>
      <c r="E439" s="23">
        <f>E440</f>
        <v>220000</v>
      </c>
    </row>
    <row r="440" spans="1:5">
      <c r="A440" s="21" t="s">
        <v>190</v>
      </c>
      <c r="B440" s="22" t="s">
        <v>75</v>
      </c>
      <c r="C440" s="22">
        <v>5501900008</v>
      </c>
      <c r="D440" s="22" t="s">
        <v>12</v>
      </c>
      <c r="E440" s="23">
        <v>220000</v>
      </c>
    </row>
    <row r="441" spans="1:5" ht="45">
      <c r="A441" s="21" t="s">
        <v>383</v>
      </c>
      <c r="B441" s="22" t="s">
        <v>75</v>
      </c>
      <c r="C441" s="22" t="s">
        <v>384</v>
      </c>
      <c r="D441" s="22" t="s">
        <v>2</v>
      </c>
      <c r="E441" s="23">
        <f>E442</f>
        <v>8888889</v>
      </c>
    </row>
    <row r="442" spans="1:5" ht="60">
      <c r="A442" s="21" t="s">
        <v>385</v>
      </c>
      <c r="B442" s="22" t="s">
        <v>75</v>
      </c>
      <c r="C442" s="22" t="s">
        <v>386</v>
      </c>
      <c r="D442" s="22" t="s">
        <v>2</v>
      </c>
      <c r="E442" s="23">
        <f>E443</f>
        <v>8888889</v>
      </c>
    </row>
    <row r="443" spans="1:5">
      <c r="A443" s="21" t="s">
        <v>189</v>
      </c>
      <c r="B443" s="22" t="s">
        <v>75</v>
      </c>
      <c r="C443" s="22" t="s">
        <v>386</v>
      </c>
      <c r="D443" s="22" t="s">
        <v>11</v>
      </c>
      <c r="E443" s="23">
        <f>E444</f>
        <v>8888889</v>
      </c>
    </row>
    <row r="444" spans="1:5">
      <c r="A444" s="21" t="s">
        <v>190</v>
      </c>
      <c r="B444" s="22" t="s">
        <v>75</v>
      </c>
      <c r="C444" s="22" t="s">
        <v>386</v>
      </c>
      <c r="D444" s="22" t="s">
        <v>12</v>
      </c>
      <c r="E444" s="23">
        <v>8888889</v>
      </c>
    </row>
    <row r="445" spans="1:5" ht="30">
      <c r="A445" s="21" t="s">
        <v>338</v>
      </c>
      <c r="B445" s="22" t="s">
        <v>75</v>
      </c>
      <c r="C445" s="22" t="s">
        <v>387</v>
      </c>
      <c r="D445" s="22" t="s">
        <v>2</v>
      </c>
      <c r="E445" s="23">
        <f>E446</f>
        <v>4292921</v>
      </c>
    </row>
    <row r="446" spans="1:5" ht="60">
      <c r="A446" s="21" t="s">
        <v>388</v>
      </c>
      <c r="B446" s="22" t="s">
        <v>75</v>
      </c>
      <c r="C446" s="22" t="s">
        <v>154</v>
      </c>
      <c r="D446" s="22" t="s">
        <v>2</v>
      </c>
      <c r="E446" s="23">
        <f>E447</f>
        <v>4292921</v>
      </c>
    </row>
    <row r="447" spans="1:5">
      <c r="A447" s="21" t="s">
        <v>189</v>
      </c>
      <c r="B447" s="22" t="s">
        <v>75</v>
      </c>
      <c r="C447" s="22" t="s">
        <v>154</v>
      </c>
      <c r="D447" s="22" t="s">
        <v>11</v>
      </c>
      <c r="E447" s="23">
        <f>E448</f>
        <v>4292921</v>
      </c>
    </row>
    <row r="448" spans="1:5">
      <c r="A448" s="21" t="s">
        <v>190</v>
      </c>
      <c r="B448" s="22" t="s">
        <v>75</v>
      </c>
      <c r="C448" s="22" t="s">
        <v>154</v>
      </c>
      <c r="D448" s="22" t="s">
        <v>12</v>
      </c>
      <c r="E448" s="23">
        <v>4292921</v>
      </c>
    </row>
    <row r="449" spans="1:5" ht="30">
      <c r="A449" s="21" t="s">
        <v>389</v>
      </c>
      <c r="B449" s="22" t="s">
        <v>75</v>
      </c>
      <c r="C449" s="22" t="s">
        <v>82</v>
      </c>
      <c r="D449" s="22" t="s">
        <v>2</v>
      </c>
      <c r="E449" s="23">
        <f>E454+E458+E450</f>
        <v>304956</v>
      </c>
    </row>
    <row r="450" spans="1:5" ht="45">
      <c r="A450" s="21" t="s">
        <v>390</v>
      </c>
      <c r="B450" s="22" t="s">
        <v>75</v>
      </c>
      <c r="C450" s="22">
        <v>6100200000</v>
      </c>
      <c r="D450" s="22" t="s">
        <v>2</v>
      </c>
      <c r="E450" s="23">
        <f>E451</f>
        <v>75600</v>
      </c>
    </row>
    <row r="451" spans="1:5" ht="60">
      <c r="A451" s="21" t="s">
        <v>391</v>
      </c>
      <c r="B451" s="22" t="s">
        <v>75</v>
      </c>
      <c r="C451" s="22">
        <v>6100200001</v>
      </c>
      <c r="D451" s="22" t="s">
        <v>2</v>
      </c>
      <c r="E451" s="23">
        <f>E452</f>
        <v>75600</v>
      </c>
    </row>
    <row r="452" spans="1:5">
      <c r="A452" s="21" t="s">
        <v>392</v>
      </c>
      <c r="B452" s="22" t="s">
        <v>75</v>
      </c>
      <c r="C452" s="22">
        <v>6100200001</v>
      </c>
      <c r="D452" s="22">
        <v>300</v>
      </c>
      <c r="E452" s="23">
        <v>75600</v>
      </c>
    </row>
    <row r="453" spans="1:5" ht="30">
      <c r="A453" s="21" t="s">
        <v>393</v>
      </c>
      <c r="B453" s="22" t="s">
        <v>75</v>
      </c>
      <c r="C453" s="22">
        <v>6100200001</v>
      </c>
      <c r="D453" s="22" t="s">
        <v>33</v>
      </c>
      <c r="E453" s="23">
        <v>75600</v>
      </c>
    </row>
    <row r="454" spans="1:5" ht="30">
      <c r="A454" s="21" t="s">
        <v>394</v>
      </c>
      <c r="B454" s="22" t="s">
        <v>75</v>
      </c>
      <c r="C454" s="22" t="s">
        <v>83</v>
      </c>
      <c r="D454" s="22" t="s">
        <v>2</v>
      </c>
      <c r="E454" s="23">
        <f>E455</f>
        <v>12660</v>
      </c>
    </row>
    <row r="455" spans="1:5" ht="30">
      <c r="A455" s="21" t="s">
        <v>395</v>
      </c>
      <c r="B455" s="22" t="s">
        <v>75</v>
      </c>
      <c r="C455" s="22" t="s">
        <v>84</v>
      </c>
      <c r="D455" s="22" t="s">
        <v>2</v>
      </c>
      <c r="E455" s="23">
        <f>E456</f>
        <v>12660</v>
      </c>
    </row>
    <row r="456" spans="1:5" ht="45">
      <c r="A456" s="21" t="s">
        <v>180</v>
      </c>
      <c r="B456" s="22" t="s">
        <v>75</v>
      </c>
      <c r="C456" s="22" t="s">
        <v>84</v>
      </c>
      <c r="D456" s="22" t="s">
        <v>7</v>
      </c>
      <c r="E456" s="23">
        <f>E457</f>
        <v>12660</v>
      </c>
    </row>
    <row r="457" spans="1:5">
      <c r="A457" s="21" t="s">
        <v>222</v>
      </c>
      <c r="B457" s="22" t="s">
        <v>75</v>
      </c>
      <c r="C457" s="22" t="s">
        <v>84</v>
      </c>
      <c r="D457" s="22" t="s">
        <v>31</v>
      </c>
      <c r="E457" s="23">
        <v>12660</v>
      </c>
    </row>
    <row r="458" spans="1:5" ht="30">
      <c r="A458" s="21" t="s">
        <v>396</v>
      </c>
      <c r="B458" s="22" t="s">
        <v>75</v>
      </c>
      <c r="C458" s="22" t="s">
        <v>85</v>
      </c>
      <c r="D458" s="22" t="s">
        <v>2</v>
      </c>
      <c r="E458" s="23">
        <f>E459</f>
        <v>216696</v>
      </c>
    </row>
    <row r="459" spans="1:5" ht="60">
      <c r="A459" s="21" t="s">
        <v>397</v>
      </c>
      <c r="B459" s="22" t="s">
        <v>75</v>
      </c>
      <c r="C459" s="22" t="s">
        <v>86</v>
      </c>
      <c r="D459" s="22" t="s">
        <v>2</v>
      </c>
      <c r="E459" s="23">
        <f>E460</f>
        <v>216696</v>
      </c>
    </row>
    <row r="460" spans="1:5">
      <c r="A460" s="21" t="s">
        <v>189</v>
      </c>
      <c r="B460" s="22" t="s">
        <v>75</v>
      </c>
      <c r="C460" s="22" t="s">
        <v>86</v>
      </c>
      <c r="D460" s="22" t="s">
        <v>11</v>
      </c>
      <c r="E460" s="23">
        <f>E461</f>
        <v>216696</v>
      </c>
    </row>
    <row r="461" spans="1:5">
      <c r="A461" s="21" t="s">
        <v>190</v>
      </c>
      <c r="B461" s="22" t="s">
        <v>75</v>
      </c>
      <c r="C461" s="22" t="s">
        <v>86</v>
      </c>
      <c r="D461" s="22" t="s">
        <v>12</v>
      </c>
      <c r="E461" s="23">
        <v>216696</v>
      </c>
    </row>
    <row r="462" spans="1:5">
      <c r="A462" s="21" t="s">
        <v>177</v>
      </c>
      <c r="B462" s="22" t="s">
        <v>75</v>
      </c>
      <c r="C462" s="22" t="s">
        <v>4</v>
      </c>
      <c r="D462" s="22" t="s">
        <v>2</v>
      </c>
      <c r="E462" s="23">
        <f>E463</f>
        <v>177869829.09</v>
      </c>
    </row>
    <row r="463" spans="1:5">
      <c r="A463" s="21" t="s">
        <v>178</v>
      </c>
      <c r="B463" s="22" t="s">
        <v>75</v>
      </c>
      <c r="C463" s="22" t="s">
        <v>5</v>
      </c>
      <c r="D463" s="22" t="s">
        <v>2</v>
      </c>
      <c r="E463" s="23">
        <f>E464+E471+E476+E489+E496+E486+E483</f>
        <v>177869829.09</v>
      </c>
    </row>
    <row r="464" spans="1:5">
      <c r="A464" s="21" t="s">
        <v>205</v>
      </c>
      <c r="B464" s="22" t="s">
        <v>75</v>
      </c>
      <c r="C464" s="22" t="s">
        <v>20</v>
      </c>
      <c r="D464" s="22" t="s">
        <v>2</v>
      </c>
      <c r="E464" s="23">
        <f>E465+E467+E469</f>
        <v>1238284.0899999999</v>
      </c>
    </row>
    <row r="465" spans="1:5">
      <c r="A465" s="21" t="s">
        <v>189</v>
      </c>
      <c r="B465" s="22" t="s">
        <v>75</v>
      </c>
      <c r="C465" s="22" t="s">
        <v>20</v>
      </c>
      <c r="D465" s="22" t="s">
        <v>11</v>
      </c>
      <c r="E465" s="23">
        <f>E466</f>
        <v>130200</v>
      </c>
    </row>
    <row r="466" spans="1:5">
      <c r="A466" s="21" t="s">
        <v>190</v>
      </c>
      <c r="B466" s="22" t="s">
        <v>75</v>
      </c>
      <c r="C466" s="22" t="s">
        <v>20</v>
      </c>
      <c r="D466" s="22" t="s">
        <v>12</v>
      </c>
      <c r="E466" s="23">
        <v>130200</v>
      </c>
    </row>
    <row r="467" spans="1:5" ht="30">
      <c r="A467" s="21" t="s">
        <v>271</v>
      </c>
      <c r="B467" s="22" t="s">
        <v>75</v>
      </c>
      <c r="C467" s="22" t="s">
        <v>20</v>
      </c>
      <c r="D467" s="22" t="s">
        <v>54</v>
      </c>
      <c r="E467" s="23">
        <f>E468</f>
        <v>1100650.93</v>
      </c>
    </row>
    <row r="468" spans="1:5">
      <c r="A468" s="21" t="s">
        <v>272</v>
      </c>
      <c r="B468" s="22" t="s">
        <v>75</v>
      </c>
      <c r="C468" s="22" t="s">
        <v>20</v>
      </c>
      <c r="D468" s="22" t="s">
        <v>55</v>
      </c>
      <c r="E468" s="23">
        <v>1100650.93</v>
      </c>
    </row>
    <row r="469" spans="1:5">
      <c r="A469" s="21" t="s">
        <v>198</v>
      </c>
      <c r="B469" s="22" t="s">
        <v>75</v>
      </c>
      <c r="C469" s="22" t="s">
        <v>20</v>
      </c>
      <c r="D469" s="22" t="s">
        <v>13</v>
      </c>
      <c r="E469" s="23">
        <f>E470</f>
        <v>7433.16</v>
      </c>
    </row>
    <row r="470" spans="1:5">
      <c r="A470" s="21" t="s">
        <v>223</v>
      </c>
      <c r="B470" s="22" t="s">
        <v>75</v>
      </c>
      <c r="C470" s="22" t="s">
        <v>20</v>
      </c>
      <c r="D470" s="22" t="s">
        <v>224</v>
      </c>
      <c r="E470" s="23">
        <v>7433.16</v>
      </c>
    </row>
    <row r="471" spans="1:5" ht="30">
      <c r="A471" s="21" t="s">
        <v>398</v>
      </c>
      <c r="B471" s="22" t="s">
        <v>75</v>
      </c>
      <c r="C471" s="22" t="s">
        <v>87</v>
      </c>
      <c r="D471" s="22" t="s">
        <v>2</v>
      </c>
      <c r="E471" s="23">
        <f>E472+E474</f>
        <v>234025</v>
      </c>
    </row>
    <row r="472" spans="1:5" ht="45">
      <c r="A472" s="21" t="s">
        <v>180</v>
      </c>
      <c r="B472" s="22" t="s">
        <v>75</v>
      </c>
      <c r="C472" s="22" t="s">
        <v>87</v>
      </c>
      <c r="D472" s="22" t="s">
        <v>7</v>
      </c>
      <c r="E472" s="23">
        <f>E473</f>
        <v>176715</v>
      </c>
    </row>
    <row r="473" spans="1:5">
      <c r="A473" s="21" t="s">
        <v>222</v>
      </c>
      <c r="B473" s="22" t="s">
        <v>75</v>
      </c>
      <c r="C473" s="22" t="s">
        <v>87</v>
      </c>
      <c r="D473" s="22" t="s">
        <v>31</v>
      </c>
      <c r="E473" s="23">
        <v>176715</v>
      </c>
    </row>
    <row r="474" spans="1:5">
      <c r="A474" s="21" t="s">
        <v>189</v>
      </c>
      <c r="B474" s="22" t="s">
        <v>75</v>
      </c>
      <c r="C474" s="22" t="s">
        <v>87</v>
      </c>
      <c r="D474" s="22" t="s">
        <v>11</v>
      </c>
      <c r="E474" s="23">
        <f>E475</f>
        <v>57310</v>
      </c>
    </row>
    <row r="475" spans="1:5">
      <c r="A475" s="21" t="s">
        <v>190</v>
      </c>
      <c r="B475" s="22" t="s">
        <v>75</v>
      </c>
      <c r="C475" s="22" t="s">
        <v>87</v>
      </c>
      <c r="D475" s="22" t="s">
        <v>12</v>
      </c>
      <c r="E475" s="23">
        <v>57310</v>
      </c>
    </row>
    <row r="476" spans="1:5">
      <c r="A476" s="21" t="s">
        <v>399</v>
      </c>
      <c r="B476" s="22" t="s">
        <v>75</v>
      </c>
      <c r="C476" s="22" t="s">
        <v>88</v>
      </c>
      <c r="D476" s="22" t="s">
        <v>2</v>
      </c>
      <c r="E476" s="23">
        <f>E477+E479+E481</f>
        <v>50715183</v>
      </c>
    </row>
    <row r="477" spans="1:5" ht="45">
      <c r="A477" s="21" t="s">
        <v>180</v>
      </c>
      <c r="B477" s="22" t="s">
        <v>75</v>
      </c>
      <c r="C477" s="22" t="s">
        <v>88</v>
      </c>
      <c r="D477" s="22" t="s">
        <v>7</v>
      </c>
      <c r="E477" s="23">
        <f>E478</f>
        <v>30418106</v>
      </c>
    </row>
    <row r="478" spans="1:5">
      <c r="A478" s="21" t="s">
        <v>222</v>
      </c>
      <c r="B478" s="22" t="s">
        <v>75</v>
      </c>
      <c r="C478" s="22" t="s">
        <v>88</v>
      </c>
      <c r="D478" s="22" t="s">
        <v>31</v>
      </c>
      <c r="E478" s="23">
        <v>30418106</v>
      </c>
    </row>
    <row r="479" spans="1:5">
      <c r="A479" s="21" t="s">
        <v>189</v>
      </c>
      <c r="B479" s="22" t="s">
        <v>75</v>
      </c>
      <c r="C479" s="22" t="s">
        <v>88</v>
      </c>
      <c r="D479" s="22" t="s">
        <v>11</v>
      </c>
      <c r="E479" s="23">
        <f>E480</f>
        <v>19865805</v>
      </c>
    </row>
    <row r="480" spans="1:5">
      <c r="A480" s="21" t="s">
        <v>190</v>
      </c>
      <c r="B480" s="22" t="s">
        <v>75</v>
      </c>
      <c r="C480" s="22" t="s">
        <v>88</v>
      </c>
      <c r="D480" s="22" t="s">
        <v>12</v>
      </c>
      <c r="E480" s="23">
        <v>19865805</v>
      </c>
    </row>
    <row r="481" spans="1:5">
      <c r="A481" s="21" t="s">
        <v>198</v>
      </c>
      <c r="B481" s="22" t="s">
        <v>75</v>
      </c>
      <c r="C481" s="22" t="s">
        <v>88</v>
      </c>
      <c r="D481" s="22" t="s">
        <v>13</v>
      </c>
      <c r="E481" s="23">
        <f>E482</f>
        <v>431272</v>
      </c>
    </row>
    <row r="482" spans="1:5">
      <c r="A482" s="21" t="s">
        <v>199</v>
      </c>
      <c r="B482" s="22" t="s">
        <v>75</v>
      </c>
      <c r="C482" s="22" t="s">
        <v>88</v>
      </c>
      <c r="D482" s="22" t="s">
        <v>14</v>
      </c>
      <c r="E482" s="23">
        <v>431272</v>
      </c>
    </row>
    <row r="483" spans="1:5" ht="60">
      <c r="A483" s="21" t="s">
        <v>400</v>
      </c>
      <c r="B483" s="22" t="s">
        <v>75</v>
      </c>
      <c r="C483" s="22" t="s">
        <v>401</v>
      </c>
      <c r="D483" s="22" t="s">
        <v>2</v>
      </c>
      <c r="E483" s="23">
        <f>E484</f>
        <v>2900800</v>
      </c>
    </row>
    <row r="484" spans="1:5">
      <c r="A484" s="21" t="s">
        <v>189</v>
      </c>
      <c r="B484" s="22" t="s">
        <v>75</v>
      </c>
      <c r="C484" s="22" t="s">
        <v>401</v>
      </c>
      <c r="D484" s="22" t="s">
        <v>11</v>
      </c>
      <c r="E484" s="23">
        <f>E485</f>
        <v>2900800</v>
      </c>
    </row>
    <row r="485" spans="1:5">
      <c r="A485" s="21" t="s">
        <v>190</v>
      </c>
      <c r="B485" s="22" t="s">
        <v>75</v>
      </c>
      <c r="C485" s="22" t="s">
        <v>401</v>
      </c>
      <c r="D485" s="22" t="s">
        <v>12</v>
      </c>
      <c r="E485" s="23">
        <v>2900800</v>
      </c>
    </row>
    <row r="486" spans="1:5" ht="45">
      <c r="A486" s="21" t="s">
        <v>402</v>
      </c>
      <c r="B486" s="22" t="s">
        <v>75</v>
      </c>
      <c r="C486" s="22">
        <v>9999953030</v>
      </c>
      <c r="D486" s="22" t="s">
        <v>2</v>
      </c>
      <c r="E486" s="23">
        <f>E487</f>
        <v>5109048</v>
      </c>
    </row>
    <row r="487" spans="1:5" ht="45">
      <c r="A487" s="21" t="s">
        <v>180</v>
      </c>
      <c r="B487" s="22" t="s">
        <v>75</v>
      </c>
      <c r="C487" s="22">
        <v>9999953030</v>
      </c>
      <c r="D487" s="22" t="s">
        <v>7</v>
      </c>
      <c r="E487" s="23">
        <f>E488</f>
        <v>5109048</v>
      </c>
    </row>
    <row r="488" spans="1:5">
      <c r="A488" s="21" t="s">
        <v>222</v>
      </c>
      <c r="B488" s="22" t="s">
        <v>75</v>
      </c>
      <c r="C488" s="22">
        <v>9999953030</v>
      </c>
      <c r="D488" s="22" t="s">
        <v>31</v>
      </c>
      <c r="E488" s="23">
        <v>5109048</v>
      </c>
    </row>
    <row r="489" spans="1:5" ht="45">
      <c r="A489" s="21" t="s">
        <v>403</v>
      </c>
      <c r="B489" s="22" t="s">
        <v>75</v>
      </c>
      <c r="C489" s="22" t="s">
        <v>89</v>
      </c>
      <c r="D489" s="22" t="s">
        <v>2</v>
      </c>
      <c r="E489" s="23">
        <f>E490+E492+E494</f>
        <v>112528811</v>
      </c>
    </row>
    <row r="490" spans="1:5" ht="45">
      <c r="A490" s="21" t="s">
        <v>180</v>
      </c>
      <c r="B490" s="22" t="s">
        <v>75</v>
      </c>
      <c r="C490" s="22" t="s">
        <v>89</v>
      </c>
      <c r="D490" s="22" t="s">
        <v>7</v>
      </c>
      <c r="E490" s="23">
        <f>E491</f>
        <v>105199770.63</v>
      </c>
    </row>
    <row r="491" spans="1:5">
      <c r="A491" s="21" t="s">
        <v>222</v>
      </c>
      <c r="B491" s="22" t="s">
        <v>75</v>
      </c>
      <c r="C491" s="22" t="s">
        <v>89</v>
      </c>
      <c r="D491" s="22" t="s">
        <v>31</v>
      </c>
      <c r="E491" s="23">
        <v>105199770.63</v>
      </c>
    </row>
    <row r="492" spans="1:5">
      <c r="A492" s="21" t="s">
        <v>189</v>
      </c>
      <c r="B492" s="22" t="s">
        <v>75</v>
      </c>
      <c r="C492" s="22" t="s">
        <v>89</v>
      </c>
      <c r="D492" s="22" t="s">
        <v>11</v>
      </c>
      <c r="E492" s="23">
        <f>E493</f>
        <v>7322612.7000000002</v>
      </c>
    </row>
    <row r="493" spans="1:5">
      <c r="A493" s="21" t="s">
        <v>190</v>
      </c>
      <c r="B493" s="22" t="s">
        <v>75</v>
      </c>
      <c r="C493" s="22" t="s">
        <v>89</v>
      </c>
      <c r="D493" s="22" t="s">
        <v>12</v>
      </c>
      <c r="E493" s="23">
        <v>7322612.7000000002</v>
      </c>
    </row>
    <row r="494" spans="1:5">
      <c r="A494" s="21" t="s">
        <v>198</v>
      </c>
      <c r="B494" s="22" t="s">
        <v>75</v>
      </c>
      <c r="C494" s="22" t="s">
        <v>89</v>
      </c>
      <c r="D494" s="22" t="s">
        <v>13</v>
      </c>
      <c r="E494" s="23">
        <f>E495</f>
        <v>6427.67</v>
      </c>
    </row>
    <row r="495" spans="1:5">
      <c r="A495" s="21" t="s">
        <v>199</v>
      </c>
      <c r="B495" s="22" t="s">
        <v>75</v>
      </c>
      <c r="C495" s="22" t="s">
        <v>89</v>
      </c>
      <c r="D495" s="22" t="s">
        <v>14</v>
      </c>
      <c r="E495" s="23">
        <v>6427.67</v>
      </c>
    </row>
    <row r="496" spans="1:5" ht="60">
      <c r="A496" s="21" t="s">
        <v>404</v>
      </c>
      <c r="B496" s="22" t="s">
        <v>75</v>
      </c>
      <c r="C496" s="22" t="s">
        <v>90</v>
      </c>
      <c r="D496" s="22" t="s">
        <v>2</v>
      </c>
      <c r="E496" s="23">
        <f>E497</f>
        <v>5143678</v>
      </c>
    </row>
    <row r="497" spans="1:5">
      <c r="A497" s="21" t="s">
        <v>189</v>
      </c>
      <c r="B497" s="22" t="s">
        <v>75</v>
      </c>
      <c r="C497" s="22" t="s">
        <v>90</v>
      </c>
      <c r="D497" s="22" t="s">
        <v>11</v>
      </c>
      <c r="E497" s="23">
        <f>E498</f>
        <v>5143678</v>
      </c>
    </row>
    <row r="498" spans="1:5">
      <c r="A498" s="21" t="s">
        <v>190</v>
      </c>
      <c r="B498" s="22" t="s">
        <v>75</v>
      </c>
      <c r="C498" s="22" t="s">
        <v>90</v>
      </c>
      <c r="D498" s="22" t="s">
        <v>12</v>
      </c>
      <c r="E498" s="23">
        <v>5143678</v>
      </c>
    </row>
    <row r="499" spans="1:5" ht="22.15" customHeight="1">
      <c r="A499" s="21" t="s">
        <v>405</v>
      </c>
      <c r="B499" s="22" t="s">
        <v>91</v>
      </c>
      <c r="C499" s="22" t="s">
        <v>1</v>
      </c>
      <c r="D499" s="22" t="s">
        <v>2</v>
      </c>
      <c r="E499" s="23">
        <f>E505+E520+E525+E500</f>
        <v>30266708.68</v>
      </c>
    </row>
    <row r="500" spans="1:5" ht="24" customHeight="1">
      <c r="A500" s="21" t="s">
        <v>317</v>
      </c>
      <c r="B500" s="22" t="s">
        <v>91</v>
      </c>
      <c r="C500" s="22" t="s">
        <v>70</v>
      </c>
      <c r="D500" s="22" t="s">
        <v>2</v>
      </c>
      <c r="E500" s="23">
        <f>E501</f>
        <v>283000</v>
      </c>
    </row>
    <row r="501" spans="1:5" ht="28.9" customHeight="1">
      <c r="A501" s="21" t="s">
        <v>546</v>
      </c>
      <c r="B501" s="22" t="s">
        <v>91</v>
      </c>
      <c r="C501" s="22">
        <v>5502200000</v>
      </c>
      <c r="D501" s="22" t="s">
        <v>2</v>
      </c>
      <c r="E501" s="23">
        <f>E502</f>
        <v>283000</v>
      </c>
    </row>
    <row r="502" spans="1:5" ht="34.15" customHeight="1">
      <c r="A502" s="21" t="s">
        <v>545</v>
      </c>
      <c r="B502" s="22" t="s">
        <v>91</v>
      </c>
      <c r="C502" s="22">
        <v>5502200001</v>
      </c>
      <c r="D502" s="22" t="s">
        <v>2</v>
      </c>
      <c r="E502" s="23">
        <f>E503</f>
        <v>283000</v>
      </c>
    </row>
    <row r="503" spans="1:5">
      <c r="A503" s="21" t="s">
        <v>189</v>
      </c>
      <c r="B503" s="22" t="s">
        <v>91</v>
      </c>
      <c r="C503" s="22">
        <v>5502200001</v>
      </c>
      <c r="D503" s="22" t="s">
        <v>11</v>
      </c>
      <c r="E503" s="23">
        <f>E504</f>
        <v>283000</v>
      </c>
    </row>
    <row r="504" spans="1:5">
      <c r="A504" s="21" t="s">
        <v>190</v>
      </c>
      <c r="B504" s="22" t="s">
        <v>91</v>
      </c>
      <c r="C504" s="22">
        <v>5502200001</v>
      </c>
      <c r="D504" s="22" t="s">
        <v>12</v>
      </c>
      <c r="E504" s="23">
        <v>283000</v>
      </c>
    </row>
    <row r="505" spans="1:5" ht="30">
      <c r="A505" s="21" t="s">
        <v>406</v>
      </c>
      <c r="B505" s="22" t="s">
        <v>91</v>
      </c>
      <c r="C505" s="22" t="s">
        <v>112</v>
      </c>
      <c r="D505" s="22" t="s">
        <v>2</v>
      </c>
      <c r="E505" s="23">
        <f>E506+E510</f>
        <v>1773567</v>
      </c>
    </row>
    <row r="506" spans="1:5">
      <c r="A506" s="21" t="s">
        <v>407</v>
      </c>
      <c r="B506" s="22" t="s">
        <v>91</v>
      </c>
      <c r="C506" s="22" t="s">
        <v>116</v>
      </c>
      <c r="D506" s="22" t="s">
        <v>2</v>
      </c>
      <c r="E506" s="23">
        <f>E507</f>
        <v>280015</v>
      </c>
    </row>
    <row r="507" spans="1:5" ht="30">
      <c r="A507" s="21" t="s">
        <v>408</v>
      </c>
      <c r="B507" s="22" t="s">
        <v>91</v>
      </c>
      <c r="C507" s="22" t="s">
        <v>409</v>
      </c>
      <c r="D507" s="22" t="s">
        <v>2</v>
      </c>
      <c r="E507" s="23">
        <f>E508</f>
        <v>280015</v>
      </c>
    </row>
    <row r="508" spans="1:5">
      <c r="A508" s="21" t="s">
        <v>189</v>
      </c>
      <c r="B508" s="22" t="s">
        <v>91</v>
      </c>
      <c r="C508" s="22" t="s">
        <v>409</v>
      </c>
      <c r="D508" s="22" t="s">
        <v>11</v>
      </c>
      <c r="E508" s="23">
        <f>E509</f>
        <v>280015</v>
      </c>
    </row>
    <row r="509" spans="1:5">
      <c r="A509" s="21" t="s">
        <v>190</v>
      </c>
      <c r="B509" s="22" t="s">
        <v>91</v>
      </c>
      <c r="C509" s="22" t="s">
        <v>409</v>
      </c>
      <c r="D509" s="22" t="s">
        <v>12</v>
      </c>
      <c r="E509" s="23">
        <v>280015</v>
      </c>
    </row>
    <row r="510" spans="1:5">
      <c r="A510" s="21" t="s">
        <v>410</v>
      </c>
      <c r="B510" s="22" t="s">
        <v>91</v>
      </c>
      <c r="C510" s="22" t="s">
        <v>411</v>
      </c>
      <c r="D510" s="22" t="s">
        <v>2</v>
      </c>
      <c r="E510" s="23">
        <f>E511+E514+E517</f>
        <v>1493552</v>
      </c>
    </row>
    <row r="511" spans="1:5">
      <c r="A511" s="21" t="s">
        <v>412</v>
      </c>
      <c r="B511" s="22" t="s">
        <v>91</v>
      </c>
      <c r="C511" s="22" t="s">
        <v>413</v>
      </c>
      <c r="D511" s="22" t="s">
        <v>2</v>
      </c>
      <c r="E511" s="23">
        <f>E512</f>
        <v>571000</v>
      </c>
    </row>
    <row r="512" spans="1:5">
      <c r="A512" s="21" t="s">
        <v>189</v>
      </c>
      <c r="B512" s="22" t="s">
        <v>91</v>
      </c>
      <c r="C512" s="22" t="s">
        <v>413</v>
      </c>
      <c r="D512" s="22" t="s">
        <v>11</v>
      </c>
      <c r="E512" s="23">
        <f>E513</f>
        <v>571000</v>
      </c>
    </row>
    <row r="513" spans="1:5">
      <c r="A513" s="21" t="s">
        <v>190</v>
      </c>
      <c r="B513" s="22" t="s">
        <v>91</v>
      </c>
      <c r="C513" s="22" t="s">
        <v>413</v>
      </c>
      <c r="D513" s="22" t="s">
        <v>12</v>
      </c>
      <c r="E513" s="23">
        <v>571000</v>
      </c>
    </row>
    <row r="514" spans="1:5">
      <c r="A514" s="21" t="s">
        <v>414</v>
      </c>
      <c r="B514" s="22" t="s">
        <v>91</v>
      </c>
      <c r="C514" s="22" t="s">
        <v>415</v>
      </c>
      <c r="D514" s="22" t="s">
        <v>2</v>
      </c>
      <c r="E514" s="23">
        <f>E515</f>
        <v>839552</v>
      </c>
    </row>
    <row r="515" spans="1:5">
      <c r="A515" s="21" t="s">
        <v>189</v>
      </c>
      <c r="B515" s="22" t="s">
        <v>91</v>
      </c>
      <c r="C515" s="22" t="s">
        <v>415</v>
      </c>
      <c r="D515" s="22" t="s">
        <v>11</v>
      </c>
      <c r="E515" s="23">
        <f>E516</f>
        <v>839552</v>
      </c>
    </row>
    <row r="516" spans="1:5">
      <c r="A516" s="21" t="s">
        <v>190</v>
      </c>
      <c r="B516" s="22" t="s">
        <v>91</v>
      </c>
      <c r="C516" s="22" t="s">
        <v>415</v>
      </c>
      <c r="D516" s="22" t="s">
        <v>12</v>
      </c>
      <c r="E516" s="23">
        <v>839552</v>
      </c>
    </row>
    <row r="517" spans="1:5">
      <c r="A517" s="21" t="s">
        <v>416</v>
      </c>
      <c r="B517" s="22" t="s">
        <v>91</v>
      </c>
      <c r="C517" s="22">
        <v>5600500003</v>
      </c>
      <c r="D517" s="22" t="s">
        <v>2</v>
      </c>
      <c r="E517" s="23">
        <f>E518</f>
        <v>83000</v>
      </c>
    </row>
    <row r="518" spans="1:5">
      <c r="A518" s="21" t="s">
        <v>189</v>
      </c>
      <c r="B518" s="22" t="s">
        <v>91</v>
      </c>
      <c r="C518" s="22">
        <v>5600500003</v>
      </c>
      <c r="D518" s="22" t="s">
        <v>11</v>
      </c>
      <c r="E518" s="23">
        <f>E519</f>
        <v>83000</v>
      </c>
    </row>
    <row r="519" spans="1:5">
      <c r="A519" s="21" t="s">
        <v>190</v>
      </c>
      <c r="B519" s="22" t="s">
        <v>91</v>
      </c>
      <c r="C519" s="22">
        <v>5600500003</v>
      </c>
      <c r="D519" s="22" t="s">
        <v>12</v>
      </c>
      <c r="E519" s="23">
        <v>83000</v>
      </c>
    </row>
    <row r="520" spans="1:5" ht="30">
      <c r="A520" s="21" t="s">
        <v>389</v>
      </c>
      <c r="B520" s="22" t="s">
        <v>91</v>
      </c>
      <c r="C520" s="22" t="s">
        <v>82</v>
      </c>
      <c r="D520" s="22" t="s">
        <v>2</v>
      </c>
      <c r="E520" s="23">
        <f>E521</f>
        <v>186000</v>
      </c>
    </row>
    <row r="521" spans="1:5" ht="30">
      <c r="A521" s="21" t="s">
        <v>396</v>
      </c>
      <c r="B521" s="22" t="s">
        <v>91</v>
      </c>
      <c r="C521" s="22" t="s">
        <v>85</v>
      </c>
      <c r="D521" s="22" t="s">
        <v>2</v>
      </c>
      <c r="E521" s="23">
        <f>E522</f>
        <v>186000</v>
      </c>
    </row>
    <row r="522" spans="1:5" ht="60">
      <c r="A522" s="21" t="s">
        <v>397</v>
      </c>
      <c r="B522" s="22" t="s">
        <v>91</v>
      </c>
      <c r="C522" s="22" t="s">
        <v>86</v>
      </c>
      <c r="D522" s="22" t="s">
        <v>2</v>
      </c>
      <c r="E522" s="23">
        <f>E523</f>
        <v>186000</v>
      </c>
    </row>
    <row r="523" spans="1:5">
      <c r="A523" s="21" t="s">
        <v>189</v>
      </c>
      <c r="B523" s="22" t="s">
        <v>91</v>
      </c>
      <c r="C523" s="22" t="s">
        <v>86</v>
      </c>
      <c r="D523" s="22" t="s">
        <v>11</v>
      </c>
      <c r="E523" s="23">
        <f>E524</f>
        <v>186000</v>
      </c>
    </row>
    <row r="524" spans="1:5">
      <c r="A524" s="21" t="s">
        <v>190</v>
      </c>
      <c r="B524" s="22" t="s">
        <v>91</v>
      </c>
      <c r="C524" s="22" t="s">
        <v>86</v>
      </c>
      <c r="D524" s="22" t="s">
        <v>12</v>
      </c>
      <c r="E524" s="23">
        <v>186000</v>
      </c>
    </row>
    <row r="525" spans="1:5">
      <c r="A525" s="21" t="s">
        <v>177</v>
      </c>
      <c r="B525" s="22" t="s">
        <v>91</v>
      </c>
      <c r="C525" s="22" t="s">
        <v>4</v>
      </c>
      <c r="D525" s="22" t="s">
        <v>2</v>
      </c>
      <c r="E525" s="23">
        <f>E526</f>
        <v>28024141.68</v>
      </c>
    </row>
    <row r="526" spans="1:5">
      <c r="A526" s="21" t="s">
        <v>178</v>
      </c>
      <c r="B526" s="22" t="s">
        <v>91</v>
      </c>
      <c r="C526" s="22" t="s">
        <v>5</v>
      </c>
      <c r="D526" s="22" t="s">
        <v>2</v>
      </c>
      <c r="E526" s="23">
        <f>E527+E532</f>
        <v>28024141.68</v>
      </c>
    </row>
    <row r="527" spans="1:5" ht="30">
      <c r="A527" s="21" t="s">
        <v>417</v>
      </c>
      <c r="B527" s="22" t="s">
        <v>91</v>
      </c>
      <c r="C527" s="22" t="s">
        <v>92</v>
      </c>
      <c r="D527" s="22" t="s">
        <v>2</v>
      </c>
      <c r="E527" s="23">
        <f>E528+E530</f>
        <v>244562.68</v>
      </c>
    </row>
    <row r="528" spans="1:5">
      <c r="A528" s="21" t="s">
        <v>189</v>
      </c>
      <c r="B528" s="22" t="s">
        <v>91</v>
      </c>
      <c r="C528" s="22" t="s">
        <v>92</v>
      </c>
      <c r="D528" s="22" t="s">
        <v>11</v>
      </c>
      <c r="E528" s="23">
        <f>E529</f>
        <v>194242.68</v>
      </c>
    </row>
    <row r="529" spans="1:5">
      <c r="A529" s="21" t="s">
        <v>190</v>
      </c>
      <c r="B529" s="22" t="s">
        <v>91</v>
      </c>
      <c r="C529" s="22" t="s">
        <v>92</v>
      </c>
      <c r="D529" s="22" t="s">
        <v>12</v>
      </c>
      <c r="E529" s="23">
        <v>194242.68</v>
      </c>
    </row>
    <row r="530" spans="1:5">
      <c r="A530" s="21" t="s">
        <v>198</v>
      </c>
      <c r="B530" s="22" t="s">
        <v>91</v>
      </c>
      <c r="C530" s="22" t="s">
        <v>92</v>
      </c>
      <c r="D530" s="22" t="s">
        <v>13</v>
      </c>
      <c r="E530" s="23">
        <f>E531</f>
        <v>50320</v>
      </c>
    </row>
    <row r="531" spans="1:5">
      <c r="A531" s="21" t="s">
        <v>199</v>
      </c>
      <c r="B531" s="22" t="s">
        <v>91</v>
      </c>
      <c r="C531" s="22" t="s">
        <v>92</v>
      </c>
      <c r="D531" s="22" t="s">
        <v>14</v>
      </c>
      <c r="E531" s="23">
        <v>50320</v>
      </c>
    </row>
    <row r="532" spans="1:5">
      <c r="A532" s="21" t="s">
        <v>418</v>
      </c>
      <c r="B532" s="22" t="s">
        <v>91</v>
      </c>
      <c r="C532" s="22" t="s">
        <v>93</v>
      </c>
      <c r="D532" s="22" t="s">
        <v>2</v>
      </c>
      <c r="E532" s="23">
        <f>E533+E535+E537</f>
        <v>27779579</v>
      </c>
    </row>
    <row r="533" spans="1:5" ht="45">
      <c r="A533" s="21" t="s">
        <v>180</v>
      </c>
      <c r="B533" s="22" t="s">
        <v>91</v>
      </c>
      <c r="C533" s="22" t="s">
        <v>93</v>
      </c>
      <c r="D533" s="22" t="s">
        <v>7</v>
      </c>
      <c r="E533" s="23">
        <f>E534</f>
        <v>23567392</v>
      </c>
    </row>
    <row r="534" spans="1:5">
      <c r="A534" s="21" t="s">
        <v>222</v>
      </c>
      <c r="B534" s="22" t="s">
        <v>91</v>
      </c>
      <c r="C534" s="22" t="s">
        <v>93</v>
      </c>
      <c r="D534" s="22" t="s">
        <v>31</v>
      </c>
      <c r="E534" s="23">
        <v>23567392</v>
      </c>
    </row>
    <row r="535" spans="1:5">
      <c r="A535" s="21" t="s">
        <v>189</v>
      </c>
      <c r="B535" s="22" t="s">
        <v>91</v>
      </c>
      <c r="C535" s="22" t="s">
        <v>93</v>
      </c>
      <c r="D535" s="22" t="s">
        <v>11</v>
      </c>
      <c r="E535" s="23">
        <f>E536</f>
        <v>3334976</v>
      </c>
    </row>
    <row r="536" spans="1:5">
      <c r="A536" s="21" t="s">
        <v>190</v>
      </c>
      <c r="B536" s="22" t="s">
        <v>91</v>
      </c>
      <c r="C536" s="22" t="s">
        <v>93</v>
      </c>
      <c r="D536" s="22" t="s">
        <v>12</v>
      </c>
      <c r="E536" s="23">
        <v>3334976</v>
      </c>
    </row>
    <row r="537" spans="1:5">
      <c r="A537" s="21" t="s">
        <v>198</v>
      </c>
      <c r="B537" s="22" t="s">
        <v>91</v>
      </c>
      <c r="C537" s="22" t="s">
        <v>93</v>
      </c>
      <c r="D537" s="22" t="s">
        <v>13</v>
      </c>
      <c r="E537" s="23">
        <f>E538</f>
        <v>877211</v>
      </c>
    </row>
    <row r="538" spans="1:5">
      <c r="A538" s="21" t="s">
        <v>199</v>
      </c>
      <c r="B538" s="22" t="s">
        <v>91</v>
      </c>
      <c r="C538" s="22" t="s">
        <v>93</v>
      </c>
      <c r="D538" s="22" t="s">
        <v>14</v>
      </c>
      <c r="E538" s="23">
        <v>877211</v>
      </c>
    </row>
    <row r="539" spans="1:5">
      <c r="A539" s="21" t="s">
        <v>419</v>
      </c>
      <c r="B539" s="22" t="s">
        <v>94</v>
      </c>
      <c r="C539" s="22" t="s">
        <v>1</v>
      </c>
      <c r="D539" s="22" t="s">
        <v>2</v>
      </c>
      <c r="E539" s="23">
        <f>E540</f>
        <v>3403214.0000000005</v>
      </c>
    </row>
    <row r="540" spans="1:5" ht="30">
      <c r="A540" s="21" t="s">
        <v>420</v>
      </c>
      <c r="B540" s="22" t="s">
        <v>94</v>
      </c>
      <c r="C540" s="22" t="s">
        <v>95</v>
      </c>
      <c r="D540" s="22" t="s">
        <v>2</v>
      </c>
      <c r="E540" s="23">
        <f>E541+E556+E560</f>
        <v>3403214.0000000005</v>
      </c>
    </row>
    <row r="541" spans="1:5" ht="30">
      <c r="A541" s="21" t="s">
        <v>421</v>
      </c>
      <c r="B541" s="22" t="s">
        <v>94</v>
      </c>
      <c r="C541" s="22" t="s">
        <v>96</v>
      </c>
      <c r="D541" s="22" t="s">
        <v>2</v>
      </c>
      <c r="E541" s="23">
        <f>E542+E547+E550+E553</f>
        <v>2249560.5100000002</v>
      </c>
    </row>
    <row r="542" spans="1:5" ht="30">
      <c r="A542" s="21" t="s">
        <v>422</v>
      </c>
      <c r="B542" s="22" t="s">
        <v>94</v>
      </c>
      <c r="C542" s="22" t="s">
        <v>97</v>
      </c>
      <c r="D542" s="22" t="s">
        <v>2</v>
      </c>
      <c r="E542" s="23">
        <f>E543+E545</f>
        <v>874522.93</v>
      </c>
    </row>
    <row r="543" spans="1:5" ht="45">
      <c r="A543" s="21" t="s">
        <v>180</v>
      </c>
      <c r="B543" s="22" t="s">
        <v>94</v>
      </c>
      <c r="C543" s="22" t="s">
        <v>97</v>
      </c>
      <c r="D543" s="22" t="s">
        <v>7</v>
      </c>
      <c r="E543" s="23">
        <f>E544</f>
        <v>629727.4</v>
      </c>
    </row>
    <row r="544" spans="1:5">
      <c r="A544" s="21" t="s">
        <v>222</v>
      </c>
      <c r="B544" s="22" t="s">
        <v>94</v>
      </c>
      <c r="C544" s="22" t="s">
        <v>97</v>
      </c>
      <c r="D544" s="22" t="s">
        <v>31</v>
      </c>
      <c r="E544" s="23">
        <v>629727.4</v>
      </c>
    </row>
    <row r="545" spans="1:5">
      <c r="A545" s="21" t="s">
        <v>189</v>
      </c>
      <c r="B545" s="22" t="s">
        <v>94</v>
      </c>
      <c r="C545" s="22" t="s">
        <v>97</v>
      </c>
      <c r="D545" s="22" t="s">
        <v>11</v>
      </c>
      <c r="E545" s="23">
        <f>E546</f>
        <v>244795.53</v>
      </c>
    </row>
    <row r="546" spans="1:5">
      <c r="A546" s="21" t="s">
        <v>190</v>
      </c>
      <c r="B546" s="22" t="s">
        <v>94</v>
      </c>
      <c r="C546" s="22" t="s">
        <v>97</v>
      </c>
      <c r="D546" s="22" t="s">
        <v>12</v>
      </c>
      <c r="E546" s="23">
        <v>244795.53</v>
      </c>
    </row>
    <row r="547" spans="1:5" ht="30">
      <c r="A547" s="21" t="s">
        <v>423</v>
      </c>
      <c r="B547" s="22" t="s">
        <v>94</v>
      </c>
      <c r="C547" s="22" t="s">
        <v>98</v>
      </c>
      <c r="D547" s="22" t="s">
        <v>2</v>
      </c>
      <c r="E547" s="23">
        <f>E548</f>
        <v>93610.68</v>
      </c>
    </row>
    <row r="548" spans="1:5">
      <c r="A548" s="21" t="s">
        <v>189</v>
      </c>
      <c r="B548" s="22" t="s">
        <v>94</v>
      </c>
      <c r="C548" s="22" t="s">
        <v>98</v>
      </c>
      <c r="D548" s="22" t="s">
        <v>11</v>
      </c>
      <c r="E548" s="23">
        <f>E549</f>
        <v>93610.68</v>
      </c>
    </row>
    <row r="549" spans="1:5">
      <c r="A549" s="21" t="s">
        <v>190</v>
      </c>
      <c r="B549" s="22" t="s">
        <v>94</v>
      </c>
      <c r="C549" s="22" t="s">
        <v>98</v>
      </c>
      <c r="D549" s="22" t="s">
        <v>12</v>
      </c>
      <c r="E549" s="23">
        <v>93610.68</v>
      </c>
    </row>
    <row r="550" spans="1:5">
      <c r="A550" s="21" t="s">
        <v>424</v>
      </c>
      <c r="B550" s="22" t="s">
        <v>94</v>
      </c>
      <c r="C550" s="22" t="s">
        <v>99</v>
      </c>
      <c r="D550" s="22" t="s">
        <v>2</v>
      </c>
      <c r="E550" s="23">
        <f>E551</f>
        <v>261060</v>
      </c>
    </row>
    <row r="551" spans="1:5">
      <c r="A551" s="21" t="s">
        <v>189</v>
      </c>
      <c r="B551" s="22" t="s">
        <v>94</v>
      </c>
      <c r="C551" s="22" t="s">
        <v>99</v>
      </c>
      <c r="D551" s="22" t="s">
        <v>11</v>
      </c>
      <c r="E551" s="23">
        <f>E552</f>
        <v>261060</v>
      </c>
    </row>
    <row r="552" spans="1:5">
      <c r="A552" s="21" t="s">
        <v>190</v>
      </c>
      <c r="B552" s="22" t="s">
        <v>94</v>
      </c>
      <c r="C552" s="22" t="s">
        <v>99</v>
      </c>
      <c r="D552" s="22" t="s">
        <v>12</v>
      </c>
      <c r="E552" s="23">
        <v>261060</v>
      </c>
    </row>
    <row r="553" spans="1:5" ht="60">
      <c r="A553" s="21" t="s">
        <v>425</v>
      </c>
      <c r="B553" s="22" t="s">
        <v>94</v>
      </c>
      <c r="C553" s="22" t="s">
        <v>100</v>
      </c>
      <c r="D553" s="22" t="s">
        <v>2</v>
      </c>
      <c r="E553" s="23">
        <f>E554</f>
        <v>1020366.9</v>
      </c>
    </row>
    <row r="554" spans="1:5">
      <c r="A554" s="21" t="s">
        <v>189</v>
      </c>
      <c r="B554" s="22" t="s">
        <v>94</v>
      </c>
      <c r="C554" s="22" t="s">
        <v>100</v>
      </c>
      <c r="D554" s="22" t="s">
        <v>11</v>
      </c>
      <c r="E554" s="23">
        <f>E555</f>
        <v>1020366.9</v>
      </c>
    </row>
    <row r="555" spans="1:5">
      <c r="A555" s="21" t="s">
        <v>190</v>
      </c>
      <c r="B555" s="22" t="s">
        <v>94</v>
      </c>
      <c r="C555" s="22" t="s">
        <v>100</v>
      </c>
      <c r="D555" s="22" t="s">
        <v>12</v>
      </c>
      <c r="E555" s="23">
        <v>1020366.9</v>
      </c>
    </row>
    <row r="556" spans="1:5">
      <c r="A556" s="21" t="s">
        <v>426</v>
      </c>
      <c r="B556" s="22" t="s">
        <v>94</v>
      </c>
      <c r="C556" s="22" t="s">
        <v>101</v>
      </c>
      <c r="D556" s="22" t="s">
        <v>2</v>
      </c>
      <c r="E556" s="23">
        <f>E557</f>
        <v>716788.39</v>
      </c>
    </row>
    <row r="557" spans="1:5">
      <c r="A557" s="21" t="s">
        <v>427</v>
      </c>
      <c r="B557" s="22" t="s">
        <v>94</v>
      </c>
      <c r="C557" s="22" t="s">
        <v>102</v>
      </c>
      <c r="D557" s="22" t="s">
        <v>2</v>
      </c>
      <c r="E557" s="23">
        <f>E558</f>
        <v>716788.39</v>
      </c>
    </row>
    <row r="558" spans="1:5" ht="45">
      <c r="A558" s="21" t="s">
        <v>180</v>
      </c>
      <c r="B558" s="22" t="s">
        <v>94</v>
      </c>
      <c r="C558" s="22" t="s">
        <v>102</v>
      </c>
      <c r="D558" s="22" t="s">
        <v>7</v>
      </c>
      <c r="E558" s="23">
        <f>E559</f>
        <v>716788.39</v>
      </c>
    </row>
    <row r="559" spans="1:5">
      <c r="A559" s="21" t="s">
        <v>222</v>
      </c>
      <c r="B559" s="22" t="s">
        <v>94</v>
      </c>
      <c r="C559" s="22" t="s">
        <v>102</v>
      </c>
      <c r="D559" s="22" t="s">
        <v>31</v>
      </c>
      <c r="E559" s="23">
        <v>716788.39</v>
      </c>
    </row>
    <row r="560" spans="1:5" ht="30">
      <c r="A560" s="21" t="s">
        <v>428</v>
      </c>
      <c r="B560" s="22" t="s">
        <v>94</v>
      </c>
      <c r="C560" s="22" t="s">
        <v>103</v>
      </c>
      <c r="D560" s="22" t="s">
        <v>2</v>
      </c>
      <c r="E560" s="23">
        <f>E561</f>
        <v>436865.1</v>
      </c>
    </row>
    <row r="561" spans="1:5" ht="60">
      <c r="A561" s="21" t="s">
        <v>429</v>
      </c>
      <c r="B561" s="22" t="s">
        <v>94</v>
      </c>
      <c r="C561" s="22" t="s">
        <v>104</v>
      </c>
      <c r="D561" s="22" t="s">
        <v>2</v>
      </c>
      <c r="E561" s="23">
        <f>E562</f>
        <v>436865.1</v>
      </c>
    </row>
    <row r="562" spans="1:5">
      <c r="A562" s="21" t="s">
        <v>392</v>
      </c>
      <c r="B562" s="22" t="s">
        <v>94</v>
      </c>
      <c r="C562" s="22" t="s">
        <v>104</v>
      </c>
      <c r="D562" s="22" t="s">
        <v>32</v>
      </c>
      <c r="E562" s="23">
        <f>E563</f>
        <v>436865.1</v>
      </c>
    </row>
    <row r="563" spans="1:5" ht="30">
      <c r="A563" s="21" t="s">
        <v>393</v>
      </c>
      <c r="B563" s="22" t="s">
        <v>94</v>
      </c>
      <c r="C563" s="22" t="s">
        <v>104</v>
      </c>
      <c r="D563" s="22" t="s">
        <v>33</v>
      </c>
      <c r="E563" s="23">
        <v>436865.1</v>
      </c>
    </row>
    <row r="564" spans="1:5">
      <c r="A564" s="21" t="s">
        <v>430</v>
      </c>
      <c r="B564" s="22" t="s">
        <v>105</v>
      </c>
      <c r="C564" s="22" t="s">
        <v>1</v>
      </c>
      <c r="D564" s="22" t="s">
        <v>2</v>
      </c>
      <c r="E564" s="23">
        <f>E565+E570</f>
        <v>18740149</v>
      </c>
    </row>
    <row r="565" spans="1:5">
      <c r="A565" s="21" t="s">
        <v>317</v>
      </c>
      <c r="B565" s="22" t="s">
        <v>105</v>
      </c>
      <c r="C565" s="22" t="s">
        <v>70</v>
      </c>
      <c r="D565" s="22" t="s">
        <v>2</v>
      </c>
      <c r="E565" s="23">
        <f>E566</f>
        <v>200000</v>
      </c>
    </row>
    <row r="566" spans="1:5">
      <c r="A566" s="21" t="s">
        <v>431</v>
      </c>
      <c r="B566" s="22" t="s">
        <v>105</v>
      </c>
      <c r="C566" s="22" t="s">
        <v>76</v>
      </c>
      <c r="D566" s="22" t="s">
        <v>2</v>
      </c>
      <c r="E566" s="23">
        <f>E567</f>
        <v>200000</v>
      </c>
    </row>
    <row r="567" spans="1:5" ht="30">
      <c r="A567" s="21" t="s">
        <v>432</v>
      </c>
      <c r="B567" s="22" t="s">
        <v>105</v>
      </c>
      <c r="C567" s="22" t="s">
        <v>77</v>
      </c>
      <c r="D567" s="22" t="s">
        <v>2</v>
      </c>
      <c r="E567" s="23">
        <f>E568</f>
        <v>200000</v>
      </c>
    </row>
    <row r="568" spans="1:5" ht="45">
      <c r="A568" s="21" t="s">
        <v>180</v>
      </c>
      <c r="B568" s="22" t="s">
        <v>105</v>
      </c>
      <c r="C568" s="22" t="s">
        <v>77</v>
      </c>
      <c r="D568" s="22" t="s">
        <v>7</v>
      </c>
      <c r="E568" s="23">
        <f>E569</f>
        <v>200000</v>
      </c>
    </row>
    <row r="569" spans="1:5">
      <c r="A569" s="21" t="s">
        <v>222</v>
      </c>
      <c r="B569" s="22" t="s">
        <v>105</v>
      </c>
      <c r="C569" s="22" t="s">
        <v>77</v>
      </c>
      <c r="D569" s="22" t="s">
        <v>31</v>
      </c>
      <c r="E569" s="23">
        <v>200000</v>
      </c>
    </row>
    <row r="570" spans="1:5">
      <c r="A570" s="21" t="s">
        <v>177</v>
      </c>
      <c r="B570" s="22" t="s">
        <v>105</v>
      </c>
      <c r="C570" s="22" t="s">
        <v>4</v>
      </c>
      <c r="D570" s="22" t="s">
        <v>2</v>
      </c>
      <c r="E570" s="23">
        <f>E571</f>
        <v>18540149</v>
      </c>
    </row>
    <row r="571" spans="1:5">
      <c r="A571" s="21" t="s">
        <v>178</v>
      </c>
      <c r="B571" s="22" t="s">
        <v>105</v>
      </c>
      <c r="C571" s="22" t="s">
        <v>5</v>
      </c>
      <c r="D571" s="22" t="s">
        <v>2</v>
      </c>
      <c r="E571" s="23">
        <f>E572+E579</f>
        <v>18540149</v>
      </c>
    </row>
    <row r="572" spans="1:5" ht="30">
      <c r="A572" s="21" t="s">
        <v>226</v>
      </c>
      <c r="B572" s="22" t="s">
        <v>105</v>
      </c>
      <c r="C572" s="22" t="s">
        <v>35</v>
      </c>
      <c r="D572" s="22" t="s">
        <v>2</v>
      </c>
      <c r="E572" s="23">
        <f>E573+E575+E577</f>
        <v>16384330</v>
      </c>
    </row>
    <row r="573" spans="1:5" ht="45">
      <c r="A573" s="21" t="s">
        <v>180</v>
      </c>
      <c r="B573" s="22" t="s">
        <v>105</v>
      </c>
      <c r="C573" s="22" t="s">
        <v>35</v>
      </c>
      <c r="D573" s="22" t="s">
        <v>7</v>
      </c>
      <c r="E573" s="23">
        <f>E574</f>
        <v>14722660</v>
      </c>
    </row>
    <row r="574" spans="1:5">
      <c r="A574" s="21" t="s">
        <v>222</v>
      </c>
      <c r="B574" s="22" t="s">
        <v>105</v>
      </c>
      <c r="C574" s="22" t="s">
        <v>35</v>
      </c>
      <c r="D574" s="22" t="s">
        <v>31</v>
      </c>
      <c r="E574" s="23">
        <v>14722660</v>
      </c>
    </row>
    <row r="575" spans="1:5">
      <c r="A575" s="21" t="s">
        <v>189</v>
      </c>
      <c r="B575" s="22" t="s">
        <v>105</v>
      </c>
      <c r="C575" s="22" t="s">
        <v>35</v>
      </c>
      <c r="D575" s="22" t="s">
        <v>11</v>
      </c>
      <c r="E575" s="23">
        <f>E576</f>
        <v>1590170</v>
      </c>
    </row>
    <row r="576" spans="1:5">
      <c r="A576" s="21" t="s">
        <v>190</v>
      </c>
      <c r="B576" s="22" t="s">
        <v>105</v>
      </c>
      <c r="C576" s="22" t="s">
        <v>35</v>
      </c>
      <c r="D576" s="22" t="s">
        <v>12</v>
      </c>
      <c r="E576" s="23">
        <v>1590170</v>
      </c>
    </row>
    <row r="577" spans="1:5">
      <c r="A577" s="21" t="s">
        <v>198</v>
      </c>
      <c r="B577" s="22" t="s">
        <v>105</v>
      </c>
      <c r="C577" s="22" t="s">
        <v>35</v>
      </c>
      <c r="D577" s="22" t="s">
        <v>13</v>
      </c>
      <c r="E577" s="23">
        <f>E578</f>
        <v>71500</v>
      </c>
    </row>
    <row r="578" spans="1:5">
      <c r="A578" s="21" t="s">
        <v>199</v>
      </c>
      <c r="B578" s="22" t="s">
        <v>105</v>
      </c>
      <c r="C578" s="22" t="s">
        <v>35</v>
      </c>
      <c r="D578" s="22" t="s">
        <v>14</v>
      </c>
      <c r="E578" s="23">
        <v>71500</v>
      </c>
    </row>
    <row r="579" spans="1:5" ht="30">
      <c r="A579" s="21" t="s">
        <v>433</v>
      </c>
      <c r="B579" s="22" t="s">
        <v>105</v>
      </c>
      <c r="C579" s="22" t="s">
        <v>434</v>
      </c>
      <c r="D579" s="22" t="s">
        <v>2</v>
      </c>
      <c r="E579" s="23">
        <f>E580+E582</f>
        <v>2155819</v>
      </c>
    </row>
    <row r="580" spans="1:5" ht="45">
      <c r="A580" s="21" t="s">
        <v>180</v>
      </c>
      <c r="B580" s="22" t="s">
        <v>105</v>
      </c>
      <c r="C580" s="22" t="s">
        <v>434</v>
      </c>
      <c r="D580" s="22" t="s">
        <v>7</v>
      </c>
      <c r="E580" s="23">
        <f>E581</f>
        <v>1790214</v>
      </c>
    </row>
    <row r="581" spans="1:5">
      <c r="A581" s="21" t="s">
        <v>181</v>
      </c>
      <c r="B581" s="22" t="s">
        <v>105</v>
      </c>
      <c r="C581" s="22" t="s">
        <v>434</v>
      </c>
      <c r="D581" s="22" t="s">
        <v>8</v>
      </c>
      <c r="E581" s="23">
        <v>1790214</v>
      </c>
    </row>
    <row r="582" spans="1:5">
      <c r="A582" s="21" t="s">
        <v>189</v>
      </c>
      <c r="B582" s="22" t="s">
        <v>105</v>
      </c>
      <c r="C582" s="22" t="s">
        <v>434</v>
      </c>
      <c r="D582" s="22" t="s">
        <v>11</v>
      </c>
      <c r="E582" s="23">
        <f>E583</f>
        <v>365605</v>
      </c>
    </row>
    <row r="583" spans="1:5">
      <c r="A583" s="21" t="s">
        <v>190</v>
      </c>
      <c r="B583" s="22" t="s">
        <v>105</v>
      </c>
      <c r="C583" s="22" t="s">
        <v>434</v>
      </c>
      <c r="D583" s="22" t="s">
        <v>12</v>
      </c>
      <c r="E583" s="23">
        <v>365605</v>
      </c>
    </row>
    <row r="584" spans="1:5">
      <c r="A584" s="18" t="s">
        <v>562</v>
      </c>
      <c r="B584" s="19" t="s">
        <v>563</v>
      </c>
      <c r="C584" s="19" t="s">
        <v>1</v>
      </c>
      <c r="D584" s="19" t="s">
        <v>2</v>
      </c>
      <c r="E584" s="20">
        <f>E585</f>
        <v>25298483.449999999</v>
      </c>
    </row>
    <row r="585" spans="1:5">
      <c r="A585" s="21" t="s">
        <v>435</v>
      </c>
      <c r="B585" s="22" t="s">
        <v>108</v>
      </c>
      <c r="C585" s="22" t="s">
        <v>1</v>
      </c>
      <c r="D585" s="22" t="s">
        <v>2</v>
      </c>
      <c r="E585" s="23">
        <f>E586+E598+E630+E640+E635</f>
        <v>25298483.449999999</v>
      </c>
    </row>
    <row r="586" spans="1:5" ht="45">
      <c r="A586" s="21" t="s">
        <v>436</v>
      </c>
      <c r="B586" s="22" t="s">
        <v>108</v>
      </c>
      <c r="C586" s="22" t="s">
        <v>106</v>
      </c>
      <c r="D586" s="22" t="s">
        <v>2</v>
      </c>
      <c r="E586" s="23">
        <f>E587+E591</f>
        <v>20000</v>
      </c>
    </row>
    <row r="587" spans="1:5" ht="30">
      <c r="A587" s="21" t="s">
        <v>437</v>
      </c>
      <c r="B587" s="22" t="s">
        <v>108</v>
      </c>
      <c r="C587" s="22" t="s">
        <v>109</v>
      </c>
      <c r="D587" s="22" t="s">
        <v>2</v>
      </c>
      <c r="E587" s="23">
        <f>E588</f>
        <v>10000</v>
      </c>
    </row>
    <row r="588" spans="1:5" ht="30">
      <c r="A588" s="21" t="s">
        <v>438</v>
      </c>
      <c r="B588" s="22" t="s">
        <v>108</v>
      </c>
      <c r="C588" s="22" t="s">
        <v>110</v>
      </c>
      <c r="D588" s="22" t="s">
        <v>2</v>
      </c>
      <c r="E588" s="23">
        <f>E589</f>
        <v>10000</v>
      </c>
    </row>
    <row r="589" spans="1:5">
      <c r="A589" s="21" t="s">
        <v>189</v>
      </c>
      <c r="B589" s="22" t="s">
        <v>108</v>
      </c>
      <c r="C589" s="22" t="s">
        <v>110</v>
      </c>
      <c r="D589" s="22" t="s">
        <v>11</v>
      </c>
      <c r="E589" s="23">
        <f>E590</f>
        <v>10000</v>
      </c>
    </row>
    <row r="590" spans="1:5">
      <c r="A590" s="21" t="s">
        <v>190</v>
      </c>
      <c r="B590" s="22" t="s">
        <v>108</v>
      </c>
      <c r="C590" s="22" t="s">
        <v>110</v>
      </c>
      <c r="D590" s="22" t="s">
        <v>12</v>
      </c>
      <c r="E590" s="23">
        <v>10000</v>
      </c>
    </row>
    <row r="591" spans="1:5">
      <c r="A591" s="21" t="s">
        <v>439</v>
      </c>
      <c r="B591" s="22" t="s">
        <v>108</v>
      </c>
      <c r="C591" s="22" t="s">
        <v>107</v>
      </c>
      <c r="D591" s="22" t="s">
        <v>2</v>
      </c>
      <c r="E591" s="23">
        <f>E592+E595</f>
        <v>10000</v>
      </c>
    </row>
    <row r="592" spans="1:5">
      <c r="A592" s="21" t="s">
        <v>440</v>
      </c>
      <c r="B592" s="22" t="s">
        <v>108</v>
      </c>
      <c r="C592" s="22" t="s">
        <v>111</v>
      </c>
      <c r="D592" s="22" t="s">
        <v>2</v>
      </c>
      <c r="E592" s="23">
        <f>E593</f>
        <v>7000</v>
      </c>
    </row>
    <row r="593" spans="1:5">
      <c r="A593" s="21" t="s">
        <v>189</v>
      </c>
      <c r="B593" s="22" t="s">
        <v>108</v>
      </c>
      <c r="C593" s="22" t="s">
        <v>111</v>
      </c>
      <c r="D593" s="22" t="s">
        <v>11</v>
      </c>
      <c r="E593" s="23">
        <f>E594</f>
        <v>7000</v>
      </c>
    </row>
    <row r="594" spans="1:5">
      <c r="A594" s="21" t="s">
        <v>190</v>
      </c>
      <c r="B594" s="22" t="s">
        <v>108</v>
      </c>
      <c r="C594" s="22" t="s">
        <v>111</v>
      </c>
      <c r="D594" s="22" t="s">
        <v>12</v>
      </c>
      <c r="E594" s="23">
        <v>7000</v>
      </c>
    </row>
    <row r="595" spans="1:5" ht="45">
      <c r="A595" s="21" t="s">
        <v>441</v>
      </c>
      <c r="B595" s="22" t="s">
        <v>108</v>
      </c>
      <c r="C595" s="22" t="s">
        <v>442</v>
      </c>
      <c r="D595" s="22" t="s">
        <v>2</v>
      </c>
      <c r="E595" s="23">
        <f>E596</f>
        <v>3000</v>
      </c>
    </row>
    <row r="596" spans="1:5">
      <c r="A596" s="21" t="s">
        <v>189</v>
      </c>
      <c r="B596" s="22" t="s">
        <v>108</v>
      </c>
      <c r="C596" s="22" t="s">
        <v>442</v>
      </c>
      <c r="D596" s="22" t="s">
        <v>11</v>
      </c>
      <c r="E596" s="23">
        <f>E597</f>
        <v>3000</v>
      </c>
    </row>
    <row r="597" spans="1:5">
      <c r="A597" s="21" t="s">
        <v>190</v>
      </c>
      <c r="B597" s="22" t="s">
        <v>108</v>
      </c>
      <c r="C597" s="22" t="s">
        <v>442</v>
      </c>
      <c r="D597" s="22" t="s">
        <v>12</v>
      </c>
      <c r="E597" s="23">
        <v>3000</v>
      </c>
    </row>
    <row r="598" spans="1:5" ht="30">
      <c r="A598" s="21" t="s">
        <v>406</v>
      </c>
      <c r="B598" s="22" t="s">
        <v>108</v>
      </c>
      <c r="C598" s="22" t="s">
        <v>112</v>
      </c>
      <c r="D598" s="22" t="s">
        <v>2</v>
      </c>
      <c r="E598" s="23">
        <f>E599+E603+E610+E626</f>
        <v>6622419.4500000002</v>
      </c>
    </row>
    <row r="599" spans="1:5" ht="30">
      <c r="A599" s="21" t="s">
        <v>443</v>
      </c>
      <c r="B599" s="22" t="s">
        <v>108</v>
      </c>
      <c r="C599" s="22" t="s">
        <v>113</v>
      </c>
      <c r="D599" s="22" t="s">
        <v>2</v>
      </c>
      <c r="E599" s="23">
        <f>E600</f>
        <v>200000</v>
      </c>
    </row>
    <row r="600" spans="1:5" ht="30">
      <c r="A600" s="21" t="s">
        <v>444</v>
      </c>
      <c r="B600" s="22" t="s">
        <v>108</v>
      </c>
      <c r="C600" s="22" t="s">
        <v>114</v>
      </c>
      <c r="D600" s="22" t="s">
        <v>2</v>
      </c>
      <c r="E600" s="23">
        <f>E601</f>
        <v>200000</v>
      </c>
    </row>
    <row r="601" spans="1:5">
      <c r="A601" s="21" t="s">
        <v>189</v>
      </c>
      <c r="B601" s="22" t="s">
        <v>108</v>
      </c>
      <c r="C601" s="22" t="s">
        <v>114</v>
      </c>
      <c r="D601" s="22" t="s">
        <v>11</v>
      </c>
      <c r="E601" s="23">
        <f>E602</f>
        <v>200000</v>
      </c>
    </row>
    <row r="602" spans="1:5">
      <c r="A602" s="21" t="s">
        <v>190</v>
      </c>
      <c r="B602" s="22" t="s">
        <v>108</v>
      </c>
      <c r="C602" s="22" t="s">
        <v>114</v>
      </c>
      <c r="D602" s="22" t="s">
        <v>12</v>
      </c>
      <c r="E602" s="23">
        <v>200000</v>
      </c>
    </row>
    <row r="603" spans="1:5">
      <c r="A603" s="21" t="s">
        <v>445</v>
      </c>
      <c r="B603" s="22" t="s">
        <v>108</v>
      </c>
      <c r="C603" s="22" t="s">
        <v>115</v>
      </c>
      <c r="D603" s="22" t="s">
        <v>2</v>
      </c>
      <c r="E603" s="23">
        <f>E604+E607</f>
        <v>4800000</v>
      </c>
    </row>
    <row r="604" spans="1:5" ht="45">
      <c r="A604" s="21" t="s">
        <v>446</v>
      </c>
      <c r="B604" s="22" t="s">
        <v>108</v>
      </c>
      <c r="C604" s="22" t="s">
        <v>447</v>
      </c>
      <c r="D604" s="22" t="s">
        <v>2</v>
      </c>
      <c r="E604" s="23">
        <f>E605</f>
        <v>4776000</v>
      </c>
    </row>
    <row r="605" spans="1:5" ht="30">
      <c r="A605" s="21" t="s">
        <v>271</v>
      </c>
      <c r="B605" s="22" t="s">
        <v>108</v>
      </c>
      <c r="C605" s="22" t="s">
        <v>447</v>
      </c>
      <c r="D605" s="22" t="s">
        <v>54</v>
      </c>
      <c r="E605" s="23">
        <f>E606</f>
        <v>4776000</v>
      </c>
    </row>
    <row r="606" spans="1:5">
      <c r="A606" s="21" t="s">
        <v>272</v>
      </c>
      <c r="B606" s="22" t="s">
        <v>108</v>
      </c>
      <c r="C606" s="22" t="s">
        <v>447</v>
      </c>
      <c r="D606" s="22" t="s">
        <v>55</v>
      </c>
      <c r="E606" s="23">
        <v>4776000</v>
      </c>
    </row>
    <row r="607" spans="1:5">
      <c r="A607" s="21" t="s">
        <v>448</v>
      </c>
      <c r="B607" s="22" t="s">
        <v>108</v>
      </c>
      <c r="C607" s="22" t="s">
        <v>153</v>
      </c>
      <c r="D607" s="22" t="s">
        <v>2</v>
      </c>
      <c r="E607" s="23">
        <f>E608</f>
        <v>24000</v>
      </c>
    </row>
    <row r="608" spans="1:5" ht="30">
      <c r="A608" s="21" t="s">
        <v>271</v>
      </c>
      <c r="B608" s="22" t="s">
        <v>108</v>
      </c>
      <c r="C608" s="22" t="s">
        <v>153</v>
      </c>
      <c r="D608" s="22" t="s">
        <v>54</v>
      </c>
      <c r="E608" s="23">
        <f>E609</f>
        <v>24000</v>
      </c>
    </row>
    <row r="609" spans="1:5">
      <c r="A609" s="21" t="s">
        <v>272</v>
      </c>
      <c r="B609" s="22" t="s">
        <v>108</v>
      </c>
      <c r="C609" s="22" t="s">
        <v>153</v>
      </c>
      <c r="D609" s="22" t="s">
        <v>55</v>
      </c>
      <c r="E609" s="23">
        <v>24000</v>
      </c>
    </row>
    <row r="610" spans="1:5">
      <c r="A610" s="21" t="s">
        <v>407</v>
      </c>
      <c r="B610" s="22" t="s">
        <v>108</v>
      </c>
      <c r="C610" s="22" t="s">
        <v>116</v>
      </c>
      <c r="D610" s="22" t="s">
        <v>2</v>
      </c>
      <c r="E610" s="23">
        <f>E611+E614+E617+E620+E623</f>
        <v>927419.45</v>
      </c>
    </row>
    <row r="611" spans="1:5" ht="30">
      <c r="A611" s="21" t="s">
        <v>449</v>
      </c>
      <c r="B611" s="22" t="s">
        <v>108</v>
      </c>
      <c r="C611" s="22" t="s">
        <v>450</v>
      </c>
      <c r="D611" s="22" t="s">
        <v>2</v>
      </c>
      <c r="E611" s="23">
        <f>E612</f>
        <v>18043</v>
      </c>
    </row>
    <row r="612" spans="1:5">
      <c r="A612" s="21" t="s">
        <v>189</v>
      </c>
      <c r="B612" s="22" t="s">
        <v>108</v>
      </c>
      <c r="C612" s="22" t="s">
        <v>450</v>
      </c>
      <c r="D612" s="22" t="s">
        <v>11</v>
      </c>
      <c r="E612" s="23">
        <f>E613</f>
        <v>18043</v>
      </c>
    </row>
    <row r="613" spans="1:5">
      <c r="A613" s="21" t="s">
        <v>190</v>
      </c>
      <c r="B613" s="22" t="s">
        <v>108</v>
      </c>
      <c r="C613" s="22" t="s">
        <v>450</v>
      </c>
      <c r="D613" s="22" t="s">
        <v>12</v>
      </c>
      <c r="E613" s="23">
        <v>18043</v>
      </c>
    </row>
    <row r="614" spans="1:5" ht="30">
      <c r="A614" s="21" t="s">
        <v>451</v>
      </c>
      <c r="B614" s="22" t="s">
        <v>108</v>
      </c>
      <c r="C614" s="22" t="s">
        <v>452</v>
      </c>
      <c r="D614" s="22" t="s">
        <v>2</v>
      </c>
      <c r="E614" s="23">
        <f>E615</f>
        <v>400000</v>
      </c>
    </row>
    <row r="615" spans="1:5">
      <c r="A615" s="21" t="s">
        <v>189</v>
      </c>
      <c r="B615" s="22" t="s">
        <v>108</v>
      </c>
      <c r="C615" s="22" t="s">
        <v>452</v>
      </c>
      <c r="D615" s="22" t="s">
        <v>11</v>
      </c>
      <c r="E615" s="23">
        <f>E616</f>
        <v>400000</v>
      </c>
    </row>
    <row r="616" spans="1:5">
      <c r="A616" s="21" t="s">
        <v>190</v>
      </c>
      <c r="B616" s="22" t="s">
        <v>108</v>
      </c>
      <c r="C616" s="22" t="s">
        <v>452</v>
      </c>
      <c r="D616" s="22" t="s">
        <v>12</v>
      </c>
      <c r="E616" s="23">
        <v>400000</v>
      </c>
    </row>
    <row r="617" spans="1:5" ht="30">
      <c r="A617" s="21" t="s">
        <v>453</v>
      </c>
      <c r="B617" s="22" t="s">
        <v>108</v>
      </c>
      <c r="C617" s="22" t="s">
        <v>454</v>
      </c>
      <c r="D617" s="22" t="s">
        <v>2</v>
      </c>
      <c r="E617" s="23">
        <f>E618</f>
        <v>358621</v>
      </c>
    </row>
    <row r="618" spans="1:5">
      <c r="A618" s="21" t="s">
        <v>189</v>
      </c>
      <c r="B618" s="22" t="s">
        <v>108</v>
      </c>
      <c r="C618" s="22" t="s">
        <v>454</v>
      </c>
      <c r="D618" s="22" t="s">
        <v>11</v>
      </c>
      <c r="E618" s="23">
        <f>E619</f>
        <v>358621</v>
      </c>
    </row>
    <row r="619" spans="1:5">
      <c r="A619" s="21" t="s">
        <v>190</v>
      </c>
      <c r="B619" s="22" t="s">
        <v>108</v>
      </c>
      <c r="C619" s="22" t="s">
        <v>454</v>
      </c>
      <c r="D619" s="22" t="s">
        <v>12</v>
      </c>
      <c r="E619" s="23">
        <v>358621</v>
      </c>
    </row>
    <row r="620" spans="1:5" ht="30">
      <c r="A620" s="21" t="s">
        <v>455</v>
      </c>
      <c r="B620" s="22" t="s">
        <v>108</v>
      </c>
      <c r="C620" s="22" t="s">
        <v>117</v>
      </c>
      <c r="D620" s="22" t="s">
        <v>2</v>
      </c>
      <c r="E620" s="23">
        <f>E621</f>
        <v>149247.45000000001</v>
      </c>
    </row>
    <row r="621" spans="1:5">
      <c r="A621" s="21" t="s">
        <v>189</v>
      </c>
      <c r="B621" s="22" t="s">
        <v>108</v>
      </c>
      <c r="C621" s="22" t="s">
        <v>117</v>
      </c>
      <c r="D621" s="22" t="s">
        <v>11</v>
      </c>
      <c r="E621" s="23">
        <f>E622</f>
        <v>149247.45000000001</v>
      </c>
    </row>
    <row r="622" spans="1:5">
      <c r="A622" s="21" t="s">
        <v>190</v>
      </c>
      <c r="B622" s="22" t="s">
        <v>108</v>
      </c>
      <c r="C622" s="22" t="s">
        <v>117</v>
      </c>
      <c r="D622" s="22" t="s">
        <v>12</v>
      </c>
      <c r="E622" s="23">
        <v>149247.45000000001</v>
      </c>
    </row>
    <row r="623" spans="1:5" ht="30">
      <c r="A623" s="21" t="s">
        <v>456</v>
      </c>
      <c r="B623" s="22" t="s">
        <v>108</v>
      </c>
      <c r="C623" s="22" t="s">
        <v>118</v>
      </c>
      <c r="D623" s="22" t="s">
        <v>2</v>
      </c>
      <c r="E623" s="23">
        <f>E624</f>
        <v>1508</v>
      </c>
    </row>
    <row r="624" spans="1:5">
      <c r="A624" s="21" t="s">
        <v>189</v>
      </c>
      <c r="B624" s="22" t="s">
        <v>108</v>
      </c>
      <c r="C624" s="22" t="s">
        <v>118</v>
      </c>
      <c r="D624" s="22" t="s">
        <v>11</v>
      </c>
      <c r="E624" s="23">
        <f>E625</f>
        <v>1508</v>
      </c>
    </row>
    <row r="625" spans="1:5">
      <c r="A625" s="21" t="s">
        <v>190</v>
      </c>
      <c r="B625" s="22" t="s">
        <v>108</v>
      </c>
      <c r="C625" s="22" t="s">
        <v>118</v>
      </c>
      <c r="D625" s="22" t="s">
        <v>12</v>
      </c>
      <c r="E625" s="23">
        <v>1508</v>
      </c>
    </row>
    <row r="626" spans="1:5" ht="30">
      <c r="A626" s="21" t="s">
        <v>457</v>
      </c>
      <c r="B626" s="22" t="s">
        <v>108</v>
      </c>
      <c r="C626" s="22" t="s">
        <v>458</v>
      </c>
      <c r="D626" s="22" t="s">
        <v>2</v>
      </c>
      <c r="E626" s="23">
        <f>E627</f>
        <v>695000</v>
      </c>
    </row>
    <row r="627" spans="1:5" ht="30">
      <c r="A627" s="21" t="s">
        <v>459</v>
      </c>
      <c r="B627" s="22" t="s">
        <v>108</v>
      </c>
      <c r="C627" s="22" t="s">
        <v>460</v>
      </c>
      <c r="D627" s="22" t="s">
        <v>2</v>
      </c>
      <c r="E627" s="23">
        <f>E628</f>
        <v>695000</v>
      </c>
    </row>
    <row r="628" spans="1:5">
      <c r="A628" s="21" t="s">
        <v>189</v>
      </c>
      <c r="B628" s="22" t="s">
        <v>108</v>
      </c>
      <c r="C628" s="22" t="s">
        <v>460</v>
      </c>
      <c r="D628" s="22" t="s">
        <v>11</v>
      </c>
      <c r="E628" s="23">
        <f>E629</f>
        <v>695000</v>
      </c>
    </row>
    <row r="629" spans="1:5">
      <c r="A629" s="21" t="s">
        <v>190</v>
      </c>
      <c r="B629" s="22" t="s">
        <v>108</v>
      </c>
      <c r="C629" s="22" t="s">
        <v>460</v>
      </c>
      <c r="D629" s="22" t="s">
        <v>12</v>
      </c>
      <c r="E629" s="23">
        <v>695000</v>
      </c>
    </row>
    <row r="630" spans="1:5" ht="30">
      <c r="A630" s="21" t="s">
        <v>461</v>
      </c>
      <c r="B630" s="22" t="s">
        <v>108</v>
      </c>
      <c r="C630" s="22" t="s">
        <v>462</v>
      </c>
      <c r="D630" s="22" t="s">
        <v>2</v>
      </c>
      <c r="E630" s="23">
        <f>E631</f>
        <v>66174</v>
      </c>
    </row>
    <row r="631" spans="1:5" ht="30">
      <c r="A631" s="21" t="s">
        <v>463</v>
      </c>
      <c r="B631" s="22" t="s">
        <v>108</v>
      </c>
      <c r="C631" s="22" t="s">
        <v>464</v>
      </c>
      <c r="D631" s="22" t="s">
        <v>2</v>
      </c>
      <c r="E631" s="23">
        <f>E632</f>
        <v>66174</v>
      </c>
    </row>
    <row r="632" spans="1:5" ht="30">
      <c r="A632" s="21" t="s">
        <v>465</v>
      </c>
      <c r="B632" s="22" t="s">
        <v>108</v>
      </c>
      <c r="C632" s="22" t="s">
        <v>466</v>
      </c>
      <c r="D632" s="22" t="s">
        <v>2</v>
      </c>
      <c r="E632" s="23">
        <f>E633</f>
        <v>66174</v>
      </c>
    </row>
    <row r="633" spans="1:5" ht="45">
      <c r="A633" s="21" t="s">
        <v>180</v>
      </c>
      <c r="B633" s="22" t="s">
        <v>108</v>
      </c>
      <c r="C633" s="22" t="s">
        <v>466</v>
      </c>
      <c r="D633" s="22" t="s">
        <v>7</v>
      </c>
      <c r="E633" s="23">
        <f>E634</f>
        <v>66174</v>
      </c>
    </row>
    <row r="634" spans="1:5">
      <c r="A634" s="21" t="s">
        <v>222</v>
      </c>
      <c r="B634" s="22" t="s">
        <v>108</v>
      </c>
      <c r="C634" s="22" t="s">
        <v>466</v>
      </c>
      <c r="D634" s="22" t="s">
        <v>31</v>
      </c>
      <c r="E634" s="23">
        <v>66174</v>
      </c>
    </row>
    <row r="635" spans="1:5" ht="45">
      <c r="A635" s="21" t="s">
        <v>574</v>
      </c>
      <c r="B635" s="22" t="s">
        <v>108</v>
      </c>
      <c r="C635" s="22">
        <v>7000000000</v>
      </c>
      <c r="D635" s="22" t="s">
        <v>2</v>
      </c>
      <c r="E635" s="23">
        <f>E636</f>
        <v>50000</v>
      </c>
    </row>
    <row r="636" spans="1:5" ht="45">
      <c r="A636" s="21" t="s">
        <v>467</v>
      </c>
      <c r="B636" s="22" t="s">
        <v>108</v>
      </c>
      <c r="C636" s="22">
        <v>7000100000</v>
      </c>
      <c r="D636" s="22" t="s">
        <v>2</v>
      </c>
      <c r="E636" s="23">
        <f>E637</f>
        <v>50000</v>
      </c>
    </row>
    <row r="637" spans="1:5" ht="30">
      <c r="A637" s="21" t="s">
        <v>468</v>
      </c>
      <c r="B637" s="22" t="s">
        <v>108</v>
      </c>
      <c r="C637" s="22">
        <v>7000100001</v>
      </c>
      <c r="D637" s="22" t="s">
        <v>2</v>
      </c>
      <c r="E637" s="23">
        <f>E638</f>
        <v>50000</v>
      </c>
    </row>
    <row r="638" spans="1:5">
      <c r="A638" s="21" t="s">
        <v>189</v>
      </c>
      <c r="B638" s="22" t="s">
        <v>108</v>
      </c>
      <c r="C638" s="22">
        <v>7000100001</v>
      </c>
      <c r="D638" s="22" t="s">
        <v>11</v>
      </c>
      <c r="E638" s="23">
        <f>E639</f>
        <v>50000</v>
      </c>
    </row>
    <row r="639" spans="1:5">
      <c r="A639" s="21" t="s">
        <v>190</v>
      </c>
      <c r="B639" s="22" t="s">
        <v>108</v>
      </c>
      <c r="C639" s="22">
        <v>7000100001</v>
      </c>
      <c r="D639" s="22" t="s">
        <v>12</v>
      </c>
      <c r="E639" s="23">
        <v>50000</v>
      </c>
    </row>
    <row r="640" spans="1:5">
      <c r="A640" s="21" t="s">
        <v>177</v>
      </c>
      <c r="B640" s="22" t="s">
        <v>108</v>
      </c>
      <c r="C640" s="22" t="s">
        <v>4</v>
      </c>
      <c r="D640" s="22" t="s">
        <v>2</v>
      </c>
      <c r="E640" s="23">
        <f>E641</f>
        <v>18539890</v>
      </c>
    </row>
    <row r="641" spans="1:5">
      <c r="A641" s="21" t="s">
        <v>178</v>
      </c>
      <c r="B641" s="22" t="s">
        <v>108</v>
      </c>
      <c r="C641" s="22" t="s">
        <v>5</v>
      </c>
      <c r="D641" s="22" t="s">
        <v>2</v>
      </c>
      <c r="E641" s="23">
        <f>E642+E645+E652+E655</f>
        <v>18539890</v>
      </c>
    </row>
    <row r="642" spans="1:5" ht="30">
      <c r="A642" s="21" t="s">
        <v>469</v>
      </c>
      <c r="B642" s="22" t="s">
        <v>108</v>
      </c>
      <c r="C642" s="22" t="s">
        <v>119</v>
      </c>
      <c r="D642" s="22" t="s">
        <v>2</v>
      </c>
      <c r="E642" s="23">
        <f>E643</f>
        <v>724170</v>
      </c>
    </row>
    <row r="643" spans="1:5">
      <c r="A643" s="21" t="s">
        <v>189</v>
      </c>
      <c r="B643" s="22" t="s">
        <v>108</v>
      </c>
      <c r="C643" s="22" t="s">
        <v>119</v>
      </c>
      <c r="D643" s="22" t="s">
        <v>11</v>
      </c>
      <c r="E643" s="23">
        <f>E644</f>
        <v>724170</v>
      </c>
    </row>
    <row r="644" spans="1:5">
      <c r="A644" s="21" t="s">
        <v>190</v>
      </c>
      <c r="B644" s="22" t="s">
        <v>108</v>
      </c>
      <c r="C644" s="22" t="s">
        <v>119</v>
      </c>
      <c r="D644" s="22" t="s">
        <v>12</v>
      </c>
      <c r="E644" s="23">
        <v>724170</v>
      </c>
    </row>
    <row r="645" spans="1:5" ht="30">
      <c r="A645" s="21" t="s">
        <v>470</v>
      </c>
      <c r="B645" s="22" t="s">
        <v>108</v>
      </c>
      <c r="C645" s="22" t="s">
        <v>120</v>
      </c>
      <c r="D645" s="22" t="s">
        <v>2</v>
      </c>
      <c r="E645" s="23">
        <f>E646+E648+E650</f>
        <v>10341212</v>
      </c>
    </row>
    <row r="646" spans="1:5" ht="45">
      <c r="A646" s="21" t="s">
        <v>180</v>
      </c>
      <c r="B646" s="22" t="s">
        <v>108</v>
      </c>
      <c r="C646" s="22" t="s">
        <v>120</v>
      </c>
      <c r="D646" s="22" t="s">
        <v>7</v>
      </c>
      <c r="E646" s="23">
        <f>E647</f>
        <v>8631150</v>
      </c>
    </row>
    <row r="647" spans="1:5">
      <c r="A647" s="21" t="s">
        <v>222</v>
      </c>
      <c r="B647" s="22" t="s">
        <v>108</v>
      </c>
      <c r="C647" s="22" t="s">
        <v>120</v>
      </c>
      <c r="D647" s="22" t="s">
        <v>31</v>
      </c>
      <c r="E647" s="23">
        <v>8631150</v>
      </c>
    </row>
    <row r="648" spans="1:5">
      <c r="A648" s="21" t="s">
        <v>189</v>
      </c>
      <c r="B648" s="22" t="s">
        <v>108</v>
      </c>
      <c r="C648" s="22" t="s">
        <v>120</v>
      </c>
      <c r="D648" s="22" t="s">
        <v>11</v>
      </c>
      <c r="E648" s="23">
        <f>E649</f>
        <v>1589442</v>
      </c>
    </row>
    <row r="649" spans="1:5">
      <c r="A649" s="21" t="s">
        <v>190</v>
      </c>
      <c r="B649" s="22" t="s">
        <v>108</v>
      </c>
      <c r="C649" s="22" t="s">
        <v>120</v>
      </c>
      <c r="D649" s="22" t="s">
        <v>12</v>
      </c>
      <c r="E649" s="23">
        <v>1589442</v>
      </c>
    </row>
    <row r="650" spans="1:5">
      <c r="A650" s="21" t="s">
        <v>198</v>
      </c>
      <c r="B650" s="22" t="s">
        <v>108</v>
      </c>
      <c r="C650" s="22" t="s">
        <v>120</v>
      </c>
      <c r="D650" s="22" t="s">
        <v>13</v>
      </c>
      <c r="E650" s="23">
        <f>E651</f>
        <v>120620</v>
      </c>
    </row>
    <row r="651" spans="1:5">
      <c r="A651" s="21" t="s">
        <v>199</v>
      </c>
      <c r="B651" s="22" t="s">
        <v>108</v>
      </c>
      <c r="C651" s="22" t="s">
        <v>120</v>
      </c>
      <c r="D651" s="22" t="s">
        <v>14</v>
      </c>
      <c r="E651" s="23">
        <v>120620</v>
      </c>
    </row>
    <row r="652" spans="1:5" ht="30">
      <c r="A652" s="21" t="s">
        <v>471</v>
      </c>
      <c r="B652" s="22" t="s">
        <v>108</v>
      </c>
      <c r="C652" s="22" t="s">
        <v>121</v>
      </c>
      <c r="D652" s="22" t="s">
        <v>2</v>
      </c>
      <c r="E652" s="23">
        <f>E653</f>
        <v>6000</v>
      </c>
    </row>
    <row r="653" spans="1:5">
      <c r="A653" s="21" t="s">
        <v>189</v>
      </c>
      <c r="B653" s="22" t="s">
        <v>108</v>
      </c>
      <c r="C653" s="22" t="s">
        <v>121</v>
      </c>
      <c r="D653" s="22" t="s">
        <v>11</v>
      </c>
      <c r="E653" s="23">
        <f>E654</f>
        <v>6000</v>
      </c>
    </row>
    <row r="654" spans="1:5">
      <c r="A654" s="21" t="s">
        <v>190</v>
      </c>
      <c r="B654" s="22" t="s">
        <v>108</v>
      </c>
      <c r="C654" s="22" t="s">
        <v>121</v>
      </c>
      <c r="D654" s="22" t="s">
        <v>12</v>
      </c>
      <c r="E654" s="23">
        <v>6000</v>
      </c>
    </row>
    <row r="655" spans="1:5">
      <c r="A655" s="21" t="s">
        <v>472</v>
      </c>
      <c r="B655" s="22" t="s">
        <v>108</v>
      </c>
      <c r="C655" s="22" t="s">
        <v>122</v>
      </c>
      <c r="D655" s="22" t="s">
        <v>2</v>
      </c>
      <c r="E655" s="23">
        <f>E656+E658+E660</f>
        <v>7468508</v>
      </c>
    </row>
    <row r="656" spans="1:5" ht="45">
      <c r="A656" s="21" t="s">
        <v>180</v>
      </c>
      <c r="B656" s="22" t="s">
        <v>108</v>
      </c>
      <c r="C656" s="22" t="s">
        <v>122</v>
      </c>
      <c r="D656" s="22" t="s">
        <v>7</v>
      </c>
      <c r="E656" s="23">
        <f>E657</f>
        <v>6568880</v>
      </c>
    </row>
    <row r="657" spans="1:5">
      <c r="A657" s="21" t="s">
        <v>222</v>
      </c>
      <c r="B657" s="22" t="s">
        <v>108</v>
      </c>
      <c r="C657" s="22" t="s">
        <v>122</v>
      </c>
      <c r="D657" s="22" t="s">
        <v>31</v>
      </c>
      <c r="E657" s="23">
        <v>6568880</v>
      </c>
    </row>
    <row r="658" spans="1:5">
      <c r="A658" s="21" t="s">
        <v>189</v>
      </c>
      <c r="B658" s="22" t="s">
        <v>108</v>
      </c>
      <c r="C658" s="22" t="s">
        <v>122</v>
      </c>
      <c r="D658" s="22" t="s">
        <v>11</v>
      </c>
      <c r="E658" s="23">
        <f>E659</f>
        <v>899528</v>
      </c>
    </row>
    <row r="659" spans="1:5">
      <c r="A659" s="21" t="s">
        <v>190</v>
      </c>
      <c r="B659" s="22" t="s">
        <v>108</v>
      </c>
      <c r="C659" s="22" t="s">
        <v>122</v>
      </c>
      <c r="D659" s="22" t="s">
        <v>12</v>
      </c>
      <c r="E659" s="23">
        <v>899528</v>
      </c>
    </row>
    <row r="660" spans="1:5">
      <c r="A660" s="21" t="s">
        <v>198</v>
      </c>
      <c r="B660" s="22" t="s">
        <v>108</v>
      </c>
      <c r="C660" s="22" t="s">
        <v>122</v>
      </c>
      <c r="D660" s="22" t="s">
        <v>13</v>
      </c>
      <c r="E660" s="23">
        <f>E661</f>
        <v>100</v>
      </c>
    </row>
    <row r="661" spans="1:5">
      <c r="A661" s="21" t="s">
        <v>199</v>
      </c>
      <c r="B661" s="22" t="s">
        <v>108</v>
      </c>
      <c r="C661" s="22" t="s">
        <v>122</v>
      </c>
      <c r="D661" s="22" t="s">
        <v>14</v>
      </c>
      <c r="E661" s="23">
        <v>100</v>
      </c>
    </row>
    <row r="662" spans="1:5">
      <c r="A662" s="18" t="s">
        <v>564</v>
      </c>
      <c r="B662" s="19" t="s">
        <v>565</v>
      </c>
      <c r="C662" s="19" t="s">
        <v>1</v>
      </c>
      <c r="D662" s="19" t="s">
        <v>2</v>
      </c>
      <c r="E662" s="20">
        <f>E663+E683</f>
        <v>28955918.780000001</v>
      </c>
    </row>
    <row r="663" spans="1:5">
      <c r="A663" s="21" t="s">
        <v>473</v>
      </c>
      <c r="B663" s="22" t="s">
        <v>123</v>
      </c>
      <c r="C663" s="22" t="s">
        <v>1</v>
      </c>
      <c r="D663" s="22" t="s">
        <v>2</v>
      </c>
      <c r="E663" s="23">
        <f>E664+E669</f>
        <v>12913064.050000001</v>
      </c>
    </row>
    <row r="664" spans="1:5" ht="30">
      <c r="A664" s="21" t="s">
        <v>474</v>
      </c>
      <c r="B664" s="22" t="s">
        <v>123</v>
      </c>
      <c r="C664" s="22" t="s">
        <v>124</v>
      </c>
      <c r="D664" s="22" t="s">
        <v>2</v>
      </c>
      <c r="E664" s="23">
        <f>E665</f>
        <v>4361064.05</v>
      </c>
    </row>
    <row r="665" spans="1:5" ht="30">
      <c r="A665" s="21" t="s">
        <v>475</v>
      </c>
      <c r="B665" s="22" t="s">
        <v>123</v>
      </c>
      <c r="C665" s="22" t="s">
        <v>125</v>
      </c>
      <c r="D665" s="22" t="s">
        <v>2</v>
      </c>
      <c r="E665" s="23">
        <f>E666</f>
        <v>4361064.05</v>
      </c>
    </row>
    <row r="666" spans="1:5" ht="45">
      <c r="A666" s="21" t="s">
        <v>476</v>
      </c>
      <c r="B666" s="22" t="s">
        <v>123</v>
      </c>
      <c r="C666" s="22" t="s">
        <v>126</v>
      </c>
      <c r="D666" s="22" t="s">
        <v>2</v>
      </c>
      <c r="E666" s="23">
        <f>E667</f>
        <v>4361064.05</v>
      </c>
    </row>
    <row r="667" spans="1:5">
      <c r="A667" s="21" t="s">
        <v>392</v>
      </c>
      <c r="B667" s="22" t="s">
        <v>123</v>
      </c>
      <c r="C667" s="22" t="s">
        <v>126</v>
      </c>
      <c r="D667" s="22" t="s">
        <v>32</v>
      </c>
      <c r="E667" s="23">
        <f>E668</f>
        <v>4361064.05</v>
      </c>
    </row>
    <row r="668" spans="1:5" ht="30">
      <c r="A668" s="21" t="s">
        <v>393</v>
      </c>
      <c r="B668" s="22" t="s">
        <v>123</v>
      </c>
      <c r="C668" s="22" t="s">
        <v>126</v>
      </c>
      <c r="D668" s="22" t="s">
        <v>33</v>
      </c>
      <c r="E668" s="23">
        <v>4361064.05</v>
      </c>
    </row>
    <row r="669" spans="1:5">
      <c r="A669" s="21" t="s">
        <v>177</v>
      </c>
      <c r="B669" s="22" t="s">
        <v>123</v>
      </c>
      <c r="C669" s="22" t="s">
        <v>4</v>
      </c>
      <c r="D669" s="22" t="s">
        <v>2</v>
      </c>
      <c r="E669" s="23">
        <f>E670+E679</f>
        <v>8552000</v>
      </c>
    </row>
    <row r="670" spans="1:5">
      <c r="A670" s="21" t="s">
        <v>178</v>
      </c>
      <c r="B670" s="22" t="s">
        <v>123</v>
      </c>
      <c r="C670" s="22" t="s">
        <v>5</v>
      </c>
      <c r="D670" s="22" t="s">
        <v>2</v>
      </c>
      <c r="E670" s="23">
        <f>E671+E676</f>
        <v>497000</v>
      </c>
    </row>
    <row r="671" spans="1:5" ht="90">
      <c r="A671" s="21" t="s">
        <v>477</v>
      </c>
      <c r="B671" s="22" t="s">
        <v>123</v>
      </c>
      <c r="C671" s="22" t="s">
        <v>478</v>
      </c>
      <c r="D671" s="22" t="s">
        <v>2</v>
      </c>
      <c r="E671" s="23">
        <f>E672+E674</f>
        <v>407000</v>
      </c>
    </row>
    <row r="672" spans="1:5">
      <c r="A672" s="21" t="s">
        <v>189</v>
      </c>
      <c r="B672" s="22" t="s">
        <v>123</v>
      </c>
      <c r="C672" s="22" t="s">
        <v>478</v>
      </c>
      <c r="D672" s="22" t="s">
        <v>11</v>
      </c>
      <c r="E672" s="23">
        <f>E673</f>
        <v>6600</v>
      </c>
    </row>
    <row r="673" spans="1:5">
      <c r="A673" s="21" t="s">
        <v>190</v>
      </c>
      <c r="B673" s="22" t="s">
        <v>123</v>
      </c>
      <c r="C673" s="22" t="s">
        <v>478</v>
      </c>
      <c r="D673" s="22" t="s">
        <v>12</v>
      </c>
      <c r="E673" s="23">
        <v>6600</v>
      </c>
    </row>
    <row r="674" spans="1:5">
      <c r="A674" s="21" t="s">
        <v>392</v>
      </c>
      <c r="B674" s="22" t="s">
        <v>123</v>
      </c>
      <c r="C674" s="22" t="s">
        <v>478</v>
      </c>
      <c r="D674" s="22" t="s">
        <v>32</v>
      </c>
      <c r="E674" s="23">
        <f>E675</f>
        <v>400400</v>
      </c>
    </row>
    <row r="675" spans="1:5" ht="30">
      <c r="A675" s="21" t="s">
        <v>393</v>
      </c>
      <c r="B675" s="22" t="s">
        <v>123</v>
      </c>
      <c r="C675" s="22" t="s">
        <v>478</v>
      </c>
      <c r="D675" s="22" t="s">
        <v>33</v>
      </c>
      <c r="E675" s="23">
        <v>400400</v>
      </c>
    </row>
    <row r="676" spans="1:5">
      <c r="A676" s="21" t="s">
        <v>205</v>
      </c>
      <c r="B676" s="22" t="s">
        <v>123</v>
      </c>
      <c r="C676" s="22" t="s">
        <v>20</v>
      </c>
      <c r="D676" s="22" t="s">
        <v>2</v>
      </c>
      <c r="E676" s="23">
        <f>E677</f>
        <v>90000</v>
      </c>
    </row>
    <row r="677" spans="1:5">
      <c r="A677" s="21" t="s">
        <v>392</v>
      </c>
      <c r="B677" s="22" t="s">
        <v>123</v>
      </c>
      <c r="C677" s="22" t="s">
        <v>20</v>
      </c>
      <c r="D677" s="22" t="s">
        <v>32</v>
      </c>
      <c r="E677" s="23">
        <f>E678</f>
        <v>90000</v>
      </c>
    </row>
    <row r="678" spans="1:5">
      <c r="A678" s="21" t="s">
        <v>479</v>
      </c>
      <c r="B678" s="22" t="s">
        <v>123</v>
      </c>
      <c r="C678" s="22" t="s">
        <v>20</v>
      </c>
      <c r="D678" s="22" t="s">
        <v>136</v>
      </c>
      <c r="E678" s="23">
        <v>90000</v>
      </c>
    </row>
    <row r="679" spans="1:5" ht="30">
      <c r="A679" s="21" t="s">
        <v>480</v>
      </c>
      <c r="B679" s="22" t="s">
        <v>123</v>
      </c>
      <c r="C679" s="22" t="s">
        <v>481</v>
      </c>
      <c r="D679" s="22" t="s">
        <v>2</v>
      </c>
      <c r="E679" s="23">
        <f>E680</f>
        <v>8055000</v>
      </c>
    </row>
    <row r="680" spans="1:5" ht="60">
      <c r="A680" s="21" t="s">
        <v>482</v>
      </c>
      <c r="B680" s="22" t="s">
        <v>123</v>
      </c>
      <c r="C680" s="22" t="s">
        <v>483</v>
      </c>
      <c r="D680" s="22" t="s">
        <v>2</v>
      </c>
      <c r="E680" s="23">
        <f>E681</f>
        <v>8055000</v>
      </c>
    </row>
    <row r="681" spans="1:5">
      <c r="A681" s="21" t="s">
        <v>392</v>
      </c>
      <c r="B681" s="22" t="s">
        <v>123</v>
      </c>
      <c r="C681" s="22" t="s">
        <v>483</v>
      </c>
      <c r="D681" s="22" t="s">
        <v>32</v>
      </c>
      <c r="E681" s="23">
        <f>E682</f>
        <v>8055000</v>
      </c>
    </row>
    <row r="682" spans="1:5" ht="30">
      <c r="A682" s="21" t="s">
        <v>393</v>
      </c>
      <c r="B682" s="22" t="s">
        <v>123</v>
      </c>
      <c r="C682" s="22" t="s">
        <v>483</v>
      </c>
      <c r="D682" s="22" t="s">
        <v>33</v>
      </c>
      <c r="E682" s="23">
        <v>8055000</v>
      </c>
    </row>
    <row r="683" spans="1:5">
      <c r="A683" s="21" t="s">
        <v>484</v>
      </c>
      <c r="B683" s="22" t="s">
        <v>127</v>
      </c>
      <c r="C683" s="22" t="s">
        <v>1</v>
      </c>
      <c r="D683" s="22" t="s">
        <v>2</v>
      </c>
      <c r="E683" s="23">
        <f>E684</f>
        <v>16042854.73</v>
      </c>
    </row>
    <row r="684" spans="1:5">
      <c r="A684" s="21" t="s">
        <v>177</v>
      </c>
      <c r="B684" s="22" t="s">
        <v>127</v>
      </c>
      <c r="C684" s="22" t="s">
        <v>4</v>
      </c>
      <c r="D684" s="22" t="s">
        <v>2</v>
      </c>
      <c r="E684" s="23">
        <f>E685</f>
        <v>16042854.73</v>
      </c>
    </row>
    <row r="685" spans="1:5">
      <c r="A685" s="21" t="s">
        <v>178</v>
      </c>
      <c r="B685" s="22" t="s">
        <v>127</v>
      </c>
      <c r="C685" s="22" t="s">
        <v>5</v>
      </c>
      <c r="D685" s="22" t="s">
        <v>2</v>
      </c>
      <c r="E685" s="23">
        <f>E686+E689++E695+E700</f>
        <v>16042854.73</v>
      </c>
    </row>
    <row r="686" spans="1:5" ht="45">
      <c r="A686" s="21" t="s">
        <v>485</v>
      </c>
      <c r="B686" s="22" t="s">
        <v>127</v>
      </c>
      <c r="C686" s="22" t="s">
        <v>486</v>
      </c>
      <c r="D686" s="22" t="s">
        <v>2</v>
      </c>
      <c r="E686" s="23">
        <f>E687</f>
        <v>403184</v>
      </c>
    </row>
    <row r="687" spans="1:5">
      <c r="A687" s="21" t="s">
        <v>392</v>
      </c>
      <c r="B687" s="22" t="s">
        <v>127</v>
      </c>
      <c r="C687" s="22" t="s">
        <v>486</v>
      </c>
      <c r="D687" s="22" t="s">
        <v>32</v>
      </c>
      <c r="E687" s="23">
        <f>E688</f>
        <v>403184</v>
      </c>
    </row>
    <row r="688" spans="1:5">
      <c r="A688" s="21" t="s">
        <v>487</v>
      </c>
      <c r="B688" s="22" t="s">
        <v>127</v>
      </c>
      <c r="C688" s="22" t="s">
        <v>486</v>
      </c>
      <c r="D688" s="22" t="s">
        <v>129</v>
      </c>
      <c r="E688" s="23">
        <v>403184</v>
      </c>
    </row>
    <row r="689" spans="1:5" ht="60">
      <c r="A689" s="21" t="s">
        <v>488</v>
      </c>
      <c r="B689" s="22" t="s">
        <v>127</v>
      </c>
      <c r="C689" s="22" t="s">
        <v>489</v>
      </c>
      <c r="D689" s="22" t="s">
        <v>2</v>
      </c>
      <c r="E689" s="23">
        <f>E690+E692</f>
        <v>10595973</v>
      </c>
    </row>
    <row r="690" spans="1:5">
      <c r="A690" s="21" t="s">
        <v>189</v>
      </c>
      <c r="B690" s="22" t="s">
        <v>127</v>
      </c>
      <c r="C690" s="22" t="s">
        <v>489</v>
      </c>
      <c r="D690" s="22" t="s">
        <v>11</v>
      </c>
      <c r="E690" s="23">
        <f>E691</f>
        <v>5190</v>
      </c>
    </row>
    <row r="691" spans="1:5">
      <c r="A691" s="21" t="s">
        <v>190</v>
      </c>
      <c r="B691" s="22" t="s">
        <v>127</v>
      </c>
      <c r="C691" s="22" t="s">
        <v>489</v>
      </c>
      <c r="D691" s="22" t="s">
        <v>12</v>
      </c>
      <c r="E691" s="23">
        <v>5190</v>
      </c>
    </row>
    <row r="692" spans="1:5">
      <c r="A692" s="21" t="s">
        <v>392</v>
      </c>
      <c r="B692" s="22" t="s">
        <v>127</v>
      </c>
      <c r="C692" s="22" t="s">
        <v>489</v>
      </c>
      <c r="D692" s="22" t="s">
        <v>32</v>
      </c>
      <c r="E692" s="23">
        <f>E693+E694</f>
        <v>10590783</v>
      </c>
    </row>
    <row r="693" spans="1:5">
      <c r="A693" s="21" t="s">
        <v>487</v>
      </c>
      <c r="B693" s="22" t="s">
        <v>127</v>
      </c>
      <c r="C693" s="22" t="s">
        <v>489</v>
      </c>
      <c r="D693" s="22" t="s">
        <v>129</v>
      </c>
      <c r="E693" s="23">
        <v>8290783</v>
      </c>
    </row>
    <row r="694" spans="1:5" ht="30">
      <c r="A694" s="21" t="s">
        <v>393</v>
      </c>
      <c r="B694" s="22" t="s">
        <v>127</v>
      </c>
      <c r="C694" s="22" t="s">
        <v>489</v>
      </c>
      <c r="D694" s="22" t="s">
        <v>33</v>
      </c>
      <c r="E694" s="23">
        <v>2300000</v>
      </c>
    </row>
    <row r="695" spans="1:5" ht="45">
      <c r="A695" s="21" t="s">
        <v>490</v>
      </c>
      <c r="B695" s="22" t="s">
        <v>127</v>
      </c>
      <c r="C695" s="22" t="s">
        <v>128</v>
      </c>
      <c r="D695" s="22" t="s">
        <v>2</v>
      </c>
      <c r="E695" s="23">
        <f>E696+E698</f>
        <v>3169336</v>
      </c>
    </row>
    <row r="696" spans="1:5">
      <c r="A696" s="21" t="s">
        <v>189</v>
      </c>
      <c r="B696" s="22" t="s">
        <v>127</v>
      </c>
      <c r="C696" s="22" t="s">
        <v>128</v>
      </c>
      <c r="D696" s="22" t="s">
        <v>11</v>
      </c>
      <c r="E696" s="23">
        <f>E697</f>
        <v>32000</v>
      </c>
    </row>
    <row r="697" spans="1:5">
      <c r="A697" s="21" t="s">
        <v>190</v>
      </c>
      <c r="B697" s="22" t="s">
        <v>127</v>
      </c>
      <c r="C697" s="22" t="s">
        <v>128</v>
      </c>
      <c r="D697" s="22" t="s">
        <v>12</v>
      </c>
      <c r="E697" s="23">
        <v>32000</v>
      </c>
    </row>
    <row r="698" spans="1:5">
      <c r="A698" s="21" t="s">
        <v>392</v>
      </c>
      <c r="B698" s="22" t="s">
        <v>127</v>
      </c>
      <c r="C698" s="22" t="s">
        <v>128</v>
      </c>
      <c r="D698" s="22" t="s">
        <v>32</v>
      </c>
      <c r="E698" s="23">
        <f>E699</f>
        <v>3137336</v>
      </c>
    </row>
    <row r="699" spans="1:5">
      <c r="A699" s="21" t="s">
        <v>487</v>
      </c>
      <c r="B699" s="22" t="s">
        <v>127</v>
      </c>
      <c r="C699" s="22" t="s">
        <v>128</v>
      </c>
      <c r="D699" s="22" t="s">
        <v>129</v>
      </c>
      <c r="E699" s="23">
        <v>3137336</v>
      </c>
    </row>
    <row r="700" spans="1:5" ht="30">
      <c r="A700" s="21" t="s">
        <v>491</v>
      </c>
      <c r="B700" s="22" t="s">
        <v>127</v>
      </c>
      <c r="C700" s="22" t="s">
        <v>130</v>
      </c>
      <c r="D700" s="22" t="s">
        <v>2</v>
      </c>
      <c r="E700" s="23">
        <f>E701+E703</f>
        <v>1874361.73</v>
      </c>
    </row>
    <row r="701" spans="1:5">
      <c r="A701" s="21" t="s">
        <v>189</v>
      </c>
      <c r="B701" s="22" t="s">
        <v>127</v>
      </c>
      <c r="C701" s="22" t="s">
        <v>130</v>
      </c>
      <c r="D701" s="22" t="s">
        <v>11</v>
      </c>
      <c r="E701" s="23">
        <f>E702</f>
        <v>74974</v>
      </c>
    </row>
    <row r="702" spans="1:5">
      <c r="A702" s="21" t="s">
        <v>190</v>
      </c>
      <c r="B702" s="22" t="s">
        <v>127</v>
      </c>
      <c r="C702" s="22" t="s">
        <v>130</v>
      </c>
      <c r="D702" s="22" t="s">
        <v>12</v>
      </c>
      <c r="E702" s="23">
        <v>74974</v>
      </c>
    </row>
    <row r="703" spans="1:5" ht="30">
      <c r="A703" s="21" t="s">
        <v>271</v>
      </c>
      <c r="B703" s="22" t="s">
        <v>127</v>
      </c>
      <c r="C703" s="22" t="s">
        <v>130</v>
      </c>
      <c r="D703" s="22" t="s">
        <v>54</v>
      </c>
      <c r="E703" s="23">
        <f>E704</f>
        <v>1799387.73</v>
      </c>
    </row>
    <row r="704" spans="1:5">
      <c r="A704" s="21" t="s">
        <v>272</v>
      </c>
      <c r="B704" s="22" t="s">
        <v>127</v>
      </c>
      <c r="C704" s="22" t="s">
        <v>130</v>
      </c>
      <c r="D704" s="22" t="s">
        <v>55</v>
      </c>
      <c r="E704" s="23">
        <v>1799387.73</v>
      </c>
    </row>
    <row r="705" spans="1:5">
      <c r="A705" s="18" t="s">
        <v>566</v>
      </c>
      <c r="B705" s="19" t="s">
        <v>567</v>
      </c>
      <c r="C705" s="19" t="s">
        <v>1</v>
      </c>
      <c r="D705" s="19" t="s">
        <v>2</v>
      </c>
      <c r="E705" s="20">
        <f>E706</f>
        <v>40828529</v>
      </c>
    </row>
    <row r="706" spans="1:5">
      <c r="A706" s="21" t="s">
        <v>492</v>
      </c>
      <c r="B706" s="22" t="s">
        <v>131</v>
      </c>
      <c r="C706" s="22" t="s">
        <v>1</v>
      </c>
      <c r="D706" s="22" t="s">
        <v>2</v>
      </c>
      <c r="E706" s="23">
        <f>E707+E712</f>
        <v>40828529</v>
      </c>
    </row>
    <row r="707" spans="1:5" ht="45">
      <c r="A707" s="21" t="s">
        <v>436</v>
      </c>
      <c r="B707" s="22" t="s">
        <v>131</v>
      </c>
      <c r="C707" s="22" t="s">
        <v>106</v>
      </c>
      <c r="D707" s="22" t="s">
        <v>2</v>
      </c>
      <c r="E707" s="23">
        <f>E708</f>
        <v>2000</v>
      </c>
    </row>
    <row r="708" spans="1:5" ht="30">
      <c r="A708" s="21" t="s">
        <v>437</v>
      </c>
      <c r="B708" s="22" t="s">
        <v>131</v>
      </c>
      <c r="C708" s="22" t="s">
        <v>109</v>
      </c>
      <c r="D708" s="22" t="s">
        <v>2</v>
      </c>
      <c r="E708" s="23">
        <f>E709</f>
        <v>2000</v>
      </c>
    </row>
    <row r="709" spans="1:5" ht="45">
      <c r="A709" s="21" t="s">
        <v>493</v>
      </c>
      <c r="B709" s="22" t="s">
        <v>131</v>
      </c>
      <c r="C709" s="22" t="s">
        <v>132</v>
      </c>
      <c r="D709" s="22" t="s">
        <v>2</v>
      </c>
      <c r="E709" s="23">
        <f>E710</f>
        <v>2000</v>
      </c>
    </row>
    <row r="710" spans="1:5">
      <c r="A710" s="21" t="s">
        <v>189</v>
      </c>
      <c r="B710" s="22" t="s">
        <v>131</v>
      </c>
      <c r="C710" s="22" t="s">
        <v>132</v>
      </c>
      <c r="D710" s="22" t="s">
        <v>11</v>
      </c>
      <c r="E710" s="23">
        <f>E711</f>
        <v>2000</v>
      </c>
    </row>
    <row r="711" spans="1:5">
      <c r="A711" s="21" t="s">
        <v>190</v>
      </c>
      <c r="B711" s="22" t="s">
        <v>131</v>
      </c>
      <c r="C711" s="22" t="s">
        <v>132</v>
      </c>
      <c r="D711" s="22" t="s">
        <v>12</v>
      </c>
      <c r="E711" s="23">
        <v>2000</v>
      </c>
    </row>
    <row r="712" spans="1:5" ht="30">
      <c r="A712" s="21" t="s">
        <v>494</v>
      </c>
      <c r="B712" s="22" t="s">
        <v>131</v>
      </c>
      <c r="C712" s="22" t="s">
        <v>133</v>
      </c>
      <c r="D712" s="22" t="s">
        <v>2</v>
      </c>
      <c r="E712" s="23">
        <f>E713+E721</f>
        <v>40826529</v>
      </c>
    </row>
    <row r="713" spans="1:5" ht="30">
      <c r="A713" s="21" t="s">
        <v>495</v>
      </c>
      <c r="B713" s="22" t="s">
        <v>131</v>
      </c>
      <c r="C713" s="22" t="s">
        <v>134</v>
      </c>
      <c r="D713" s="22" t="s">
        <v>2</v>
      </c>
      <c r="E713" s="23">
        <f>E714</f>
        <v>601565.66</v>
      </c>
    </row>
    <row r="714" spans="1:5" ht="45">
      <c r="A714" s="21" t="s">
        <v>496</v>
      </c>
      <c r="B714" s="22" t="s">
        <v>131</v>
      </c>
      <c r="C714" s="22" t="s">
        <v>135</v>
      </c>
      <c r="D714" s="22" t="s">
        <v>2</v>
      </c>
      <c r="E714" s="23">
        <f>E715+E717+E719</f>
        <v>601565.66</v>
      </c>
    </row>
    <row r="715" spans="1:5" ht="45">
      <c r="A715" s="21" t="s">
        <v>180</v>
      </c>
      <c r="B715" s="22" t="s">
        <v>131</v>
      </c>
      <c r="C715" s="22" t="s">
        <v>135</v>
      </c>
      <c r="D715" s="22" t="s">
        <v>7</v>
      </c>
      <c r="E715" s="23">
        <f>E716</f>
        <v>307000</v>
      </c>
    </row>
    <row r="716" spans="1:5">
      <c r="A716" s="21" t="s">
        <v>222</v>
      </c>
      <c r="B716" s="22" t="s">
        <v>131</v>
      </c>
      <c r="C716" s="22" t="s">
        <v>135</v>
      </c>
      <c r="D716" s="22" t="s">
        <v>31</v>
      </c>
      <c r="E716" s="23">
        <v>307000</v>
      </c>
    </row>
    <row r="717" spans="1:5">
      <c r="A717" s="21" t="s">
        <v>189</v>
      </c>
      <c r="B717" s="22" t="s">
        <v>131</v>
      </c>
      <c r="C717" s="22" t="s">
        <v>135</v>
      </c>
      <c r="D717" s="22" t="s">
        <v>11</v>
      </c>
      <c r="E717" s="23">
        <f>E718</f>
        <v>253304.49</v>
      </c>
    </row>
    <row r="718" spans="1:5">
      <c r="A718" s="21" t="s">
        <v>190</v>
      </c>
      <c r="B718" s="22" t="s">
        <v>131</v>
      </c>
      <c r="C718" s="22" t="s">
        <v>135</v>
      </c>
      <c r="D718" s="22" t="s">
        <v>12</v>
      </c>
      <c r="E718" s="23">
        <v>253304.49</v>
      </c>
    </row>
    <row r="719" spans="1:5">
      <c r="A719" s="21" t="s">
        <v>392</v>
      </c>
      <c r="B719" s="22" t="s">
        <v>131</v>
      </c>
      <c r="C719" s="22" t="s">
        <v>135</v>
      </c>
      <c r="D719" s="22" t="s">
        <v>32</v>
      </c>
      <c r="E719" s="23">
        <f>E720</f>
        <v>41261.17</v>
      </c>
    </row>
    <row r="720" spans="1:5">
      <c r="A720" s="21" t="s">
        <v>479</v>
      </c>
      <c r="B720" s="22" t="s">
        <v>131</v>
      </c>
      <c r="C720" s="22" t="s">
        <v>135</v>
      </c>
      <c r="D720" s="22" t="s">
        <v>136</v>
      </c>
      <c r="E720" s="23">
        <v>41261.17</v>
      </c>
    </row>
    <row r="721" spans="1:5" ht="30">
      <c r="A721" s="21" t="s">
        <v>497</v>
      </c>
      <c r="B721" s="22" t="s">
        <v>131</v>
      </c>
      <c r="C721" s="22" t="s">
        <v>137</v>
      </c>
      <c r="D721" s="22" t="s">
        <v>2</v>
      </c>
      <c r="E721" s="23">
        <f>E722+E725+E728+E731+E734+E737+E740+E743+E746+E749</f>
        <v>40224963.340000004</v>
      </c>
    </row>
    <row r="722" spans="1:5" ht="45">
      <c r="A722" s="21" t="s">
        <v>498</v>
      </c>
      <c r="B722" s="22" t="s">
        <v>131</v>
      </c>
      <c r="C722" s="22" t="s">
        <v>499</v>
      </c>
      <c r="D722" s="22" t="s">
        <v>2</v>
      </c>
      <c r="E722" s="23">
        <f>E723</f>
        <v>110000</v>
      </c>
    </row>
    <row r="723" spans="1:5" ht="30">
      <c r="A723" s="21" t="s">
        <v>271</v>
      </c>
      <c r="B723" s="22" t="s">
        <v>131</v>
      </c>
      <c r="C723" s="22" t="s">
        <v>499</v>
      </c>
      <c r="D723" s="22" t="s">
        <v>54</v>
      </c>
      <c r="E723" s="23">
        <f>E724</f>
        <v>110000</v>
      </c>
    </row>
    <row r="724" spans="1:5">
      <c r="A724" s="21" t="s">
        <v>272</v>
      </c>
      <c r="B724" s="22" t="s">
        <v>131</v>
      </c>
      <c r="C724" s="22" t="s">
        <v>499</v>
      </c>
      <c r="D724" s="22" t="s">
        <v>55</v>
      </c>
      <c r="E724" s="23">
        <v>110000</v>
      </c>
    </row>
    <row r="725" spans="1:5" ht="30">
      <c r="A725" s="21" t="s">
        <v>500</v>
      </c>
      <c r="B725" s="22" t="s">
        <v>131</v>
      </c>
      <c r="C725" s="22" t="s">
        <v>501</v>
      </c>
      <c r="D725" s="22" t="s">
        <v>2</v>
      </c>
      <c r="E725" s="23">
        <f>E726</f>
        <v>205000</v>
      </c>
    </row>
    <row r="726" spans="1:5">
      <c r="A726" s="21" t="s">
        <v>189</v>
      </c>
      <c r="B726" s="22" t="s">
        <v>131</v>
      </c>
      <c r="C726" s="22" t="s">
        <v>501</v>
      </c>
      <c r="D726" s="22" t="s">
        <v>11</v>
      </c>
      <c r="E726" s="23">
        <f>E727</f>
        <v>205000</v>
      </c>
    </row>
    <row r="727" spans="1:5">
      <c r="A727" s="21" t="s">
        <v>190</v>
      </c>
      <c r="B727" s="22" t="s">
        <v>131</v>
      </c>
      <c r="C727" s="22" t="s">
        <v>501</v>
      </c>
      <c r="D727" s="22" t="s">
        <v>12</v>
      </c>
      <c r="E727" s="23">
        <v>205000</v>
      </c>
    </row>
    <row r="728" spans="1:5" ht="45">
      <c r="A728" s="21" t="s">
        <v>502</v>
      </c>
      <c r="B728" s="22" t="s">
        <v>131</v>
      </c>
      <c r="C728" s="22" t="s">
        <v>159</v>
      </c>
      <c r="D728" s="22" t="s">
        <v>2</v>
      </c>
      <c r="E728" s="23">
        <f>E729</f>
        <v>3963092.36</v>
      </c>
    </row>
    <row r="729" spans="1:5">
      <c r="A729" s="21" t="s">
        <v>189</v>
      </c>
      <c r="B729" s="22" t="s">
        <v>131</v>
      </c>
      <c r="C729" s="22" t="s">
        <v>159</v>
      </c>
      <c r="D729" s="22" t="s">
        <v>11</v>
      </c>
      <c r="E729" s="23">
        <f>E730</f>
        <v>3963092.36</v>
      </c>
    </row>
    <row r="730" spans="1:5">
      <c r="A730" s="21" t="s">
        <v>190</v>
      </c>
      <c r="B730" s="22" t="s">
        <v>131</v>
      </c>
      <c r="C730" s="22" t="s">
        <v>159</v>
      </c>
      <c r="D730" s="22" t="s">
        <v>12</v>
      </c>
      <c r="E730" s="23">
        <v>3963092.36</v>
      </c>
    </row>
    <row r="731" spans="1:5" ht="45">
      <c r="A731" s="21" t="s">
        <v>503</v>
      </c>
      <c r="B731" s="22" t="s">
        <v>131</v>
      </c>
      <c r="C731" s="22" t="s">
        <v>161</v>
      </c>
      <c r="D731" s="22" t="s">
        <v>2</v>
      </c>
      <c r="E731" s="23">
        <f>E732</f>
        <v>4022492.36</v>
      </c>
    </row>
    <row r="732" spans="1:5">
      <c r="A732" s="21" t="s">
        <v>189</v>
      </c>
      <c r="B732" s="22" t="s">
        <v>131</v>
      </c>
      <c r="C732" s="22" t="s">
        <v>161</v>
      </c>
      <c r="D732" s="22" t="s">
        <v>11</v>
      </c>
      <c r="E732" s="23">
        <f>E733</f>
        <v>4022492.36</v>
      </c>
    </row>
    <row r="733" spans="1:5">
      <c r="A733" s="21" t="s">
        <v>190</v>
      </c>
      <c r="B733" s="22" t="s">
        <v>131</v>
      </c>
      <c r="C733" s="22" t="s">
        <v>161</v>
      </c>
      <c r="D733" s="22" t="s">
        <v>12</v>
      </c>
      <c r="E733" s="23">
        <v>4022492.36</v>
      </c>
    </row>
    <row r="734" spans="1:5" ht="45">
      <c r="A734" s="21" t="s">
        <v>504</v>
      </c>
      <c r="B734" s="22" t="s">
        <v>131</v>
      </c>
      <c r="C734" s="22" t="s">
        <v>163</v>
      </c>
      <c r="D734" s="22" t="s">
        <v>2</v>
      </c>
      <c r="E734" s="23">
        <f>E735</f>
        <v>13206409.279999999</v>
      </c>
    </row>
    <row r="735" spans="1:5">
      <c r="A735" s="21" t="s">
        <v>189</v>
      </c>
      <c r="B735" s="22" t="s">
        <v>131</v>
      </c>
      <c r="C735" s="22" t="s">
        <v>163</v>
      </c>
      <c r="D735" s="22" t="s">
        <v>11</v>
      </c>
      <c r="E735" s="23">
        <f>E736</f>
        <v>13206409.279999999</v>
      </c>
    </row>
    <row r="736" spans="1:5">
      <c r="A736" s="21" t="s">
        <v>190</v>
      </c>
      <c r="B736" s="22" t="s">
        <v>131</v>
      </c>
      <c r="C736" s="22" t="s">
        <v>163</v>
      </c>
      <c r="D736" s="22" t="s">
        <v>12</v>
      </c>
      <c r="E736" s="23">
        <v>13206409.279999999</v>
      </c>
    </row>
    <row r="737" spans="1:5" ht="45">
      <c r="A737" s="21" t="s">
        <v>505</v>
      </c>
      <c r="B737" s="22" t="s">
        <v>131</v>
      </c>
      <c r="C737" s="22" t="s">
        <v>165</v>
      </c>
      <c r="D737" s="22" t="s">
        <v>2</v>
      </c>
      <c r="E737" s="23">
        <f>E738</f>
        <v>17000000</v>
      </c>
    </row>
    <row r="738" spans="1:5">
      <c r="A738" s="21" t="s">
        <v>189</v>
      </c>
      <c r="B738" s="22" t="s">
        <v>131</v>
      </c>
      <c r="C738" s="22" t="s">
        <v>165</v>
      </c>
      <c r="D738" s="22" t="s">
        <v>11</v>
      </c>
      <c r="E738" s="23">
        <f>E739</f>
        <v>17000000</v>
      </c>
    </row>
    <row r="739" spans="1:5">
      <c r="A739" s="21" t="s">
        <v>190</v>
      </c>
      <c r="B739" s="22" t="s">
        <v>131</v>
      </c>
      <c r="C739" s="22" t="s">
        <v>165</v>
      </c>
      <c r="D739" s="22" t="s">
        <v>12</v>
      </c>
      <c r="E739" s="23">
        <v>17000000</v>
      </c>
    </row>
    <row r="740" spans="1:5" ht="30">
      <c r="A740" s="21" t="s">
        <v>506</v>
      </c>
      <c r="B740" s="22" t="s">
        <v>131</v>
      </c>
      <c r="C740" s="22" t="s">
        <v>158</v>
      </c>
      <c r="D740" s="22" t="s">
        <v>2</v>
      </c>
      <c r="E740" s="23">
        <f>E741</f>
        <v>43000</v>
      </c>
    </row>
    <row r="741" spans="1:5">
      <c r="A741" s="21" t="s">
        <v>189</v>
      </c>
      <c r="B741" s="22" t="s">
        <v>131</v>
      </c>
      <c r="C741" s="22" t="s">
        <v>158</v>
      </c>
      <c r="D741" s="22" t="s">
        <v>11</v>
      </c>
      <c r="E741" s="23">
        <f>E742</f>
        <v>43000</v>
      </c>
    </row>
    <row r="742" spans="1:5">
      <c r="A742" s="21" t="s">
        <v>190</v>
      </c>
      <c r="B742" s="22" t="s">
        <v>131</v>
      </c>
      <c r="C742" s="22" t="s">
        <v>158</v>
      </c>
      <c r="D742" s="22" t="s">
        <v>12</v>
      </c>
      <c r="E742" s="23">
        <v>43000</v>
      </c>
    </row>
    <row r="743" spans="1:5" ht="30">
      <c r="A743" s="21" t="s">
        <v>507</v>
      </c>
      <c r="B743" s="22" t="s">
        <v>131</v>
      </c>
      <c r="C743" s="22" t="s">
        <v>160</v>
      </c>
      <c r="D743" s="22" t="s">
        <v>2</v>
      </c>
      <c r="E743" s="23">
        <f>E744</f>
        <v>43000</v>
      </c>
    </row>
    <row r="744" spans="1:5">
      <c r="A744" s="21" t="s">
        <v>189</v>
      </c>
      <c r="B744" s="22" t="s">
        <v>131</v>
      </c>
      <c r="C744" s="22" t="s">
        <v>160</v>
      </c>
      <c r="D744" s="22" t="s">
        <v>11</v>
      </c>
      <c r="E744" s="23">
        <f>E745</f>
        <v>43000</v>
      </c>
    </row>
    <row r="745" spans="1:5">
      <c r="A745" s="21" t="s">
        <v>190</v>
      </c>
      <c r="B745" s="22" t="s">
        <v>131</v>
      </c>
      <c r="C745" s="22" t="s">
        <v>160</v>
      </c>
      <c r="D745" s="22" t="s">
        <v>12</v>
      </c>
      <c r="E745" s="23">
        <v>43000</v>
      </c>
    </row>
    <row r="746" spans="1:5">
      <c r="A746" s="21" t="s">
        <v>508</v>
      </c>
      <c r="B746" s="22" t="s">
        <v>131</v>
      </c>
      <c r="C746" s="22" t="s">
        <v>162</v>
      </c>
      <c r="D746" s="22" t="s">
        <v>2</v>
      </c>
      <c r="E746" s="23">
        <f>E747</f>
        <v>793434.34</v>
      </c>
    </row>
    <row r="747" spans="1:5">
      <c r="A747" s="21" t="s">
        <v>189</v>
      </c>
      <c r="B747" s="22" t="s">
        <v>131</v>
      </c>
      <c r="C747" s="22" t="s">
        <v>162</v>
      </c>
      <c r="D747" s="22" t="s">
        <v>11</v>
      </c>
      <c r="E747" s="23">
        <f>E748</f>
        <v>793434.34</v>
      </c>
    </row>
    <row r="748" spans="1:5">
      <c r="A748" s="21" t="s">
        <v>190</v>
      </c>
      <c r="B748" s="22" t="s">
        <v>131</v>
      </c>
      <c r="C748" s="22" t="s">
        <v>162</v>
      </c>
      <c r="D748" s="22" t="s">
        <v>12</v>
      </c>
      <c r="E748" s="23">
        <v>793434.34</v>
      </c>
    </row>
    <row r="749" spans="1:5">
      <c r="A749" s="21" t="s">
        <v>509</v>
      </c>
      <c r="B749" s="22" t="s">
        <v>131</v>
      </c>
      <c r="C749" s="22" t="s">
        <v>164</v>
      </c>
      <c r="D749" s="22" t="s">
        <v>2</v>
      </c>
      <c r="E749" s="23">
        <f>E750</f>
        <v>838535</v>
      </c>
    </row>
    <row r="750" spans="1:5">
      <c r="A750" s="21" t="s">
        <v>189</v>
      </c>
      <c r="B750" s="22" t="s">
        <v>131</v>
      </c>
      <c r="C750" s="22" t="s">
        <v>164</v>
      </c>
      <c r="D750" s="22" t="s">
        <v>11</v>
      </c>
      <c r="E750" s="23">
        <f>E751</f>
        <v>838535</v>
      </c>
    </row>
    <row r="751" spans="1:5">
      <c r="A751" s="21" t="s">
        <v>190</v>
      </c>
      <c r="B751" s="22" t="s">
        <v>131</v>
      </c>
      <c r="C751" s="22" t="s">
        <v>164</v>
      </c>
      <c r="D751" s="22" t="s">
        <v>12</v>
      </c>
      <c r="E751" s="23">
        <v>838535</v>
      </c>
    </row>
    <row r="752" spans="1:5">
      <c r="A752" s="18" t="s">
        <v>568</v>
      </c>
      <c r="B752" s="19" t="s">
        <v>569</v>
      </c>
      <c r="C752" s="19" t="s">
        <v>1</v>
      </c>
      <c r="D752" s="19" t="s">
        <v>2</v>
      </c>
      <c r="E752" s="20">
        <f t="shared" ref="E752:E757" si="0">E753</f>
        <v>1800000</v>
      </c>
    </row>
    <row r="753" spans="1:5">
      <c r="A753" s="21" t="s">
        <v>510</v>
      </c>
      <c r="B753" s="22" t="s">
        <v>167</v>
      </c>
      <c r="C753" s="22" t="s">
        <v>1</v>
      </c>
      <c r="D753" s="22" t="s">
        <v>2</v>
      </c>
      <c r="E753" s="23">
        <f t="shared" si="0"/>
        <v>1800000</v>
      </c>
    </row>
    <row r="754" spans="1:5">
      <c r="A754" s="21" t="s">
        <v>177</v>
      </c>
      <c r="B754" s="22" t="s">
        <v>167</v>
      </c>
      <c r="C754" s="22" t="s">
        <v>4</v>
      </c>
      <c r="D754" s="22" t="s">
        <v>2</v>
      </c>
      <c r="E754" s="23">
        <f t="shared" si="0"/>
        <v>1800000</v>
      </c>
    </row>
    <row r="755" spans="1:5">
      <c r="A755" s="21" t="s">
        <v>178</v>
      </c>
      <c r="B755" s="22" t="s">
        <v>167</v>
      </c>
      <c r="C755" s="22" t="s">
        <v>5</v>
      </c>
      <c r="D755" s="22" t="s">
        <v>2</v>
      </c>
      <c r="E755" s="23">
        <f t="shared" si="0"/>
        <v>1800000</v>
      </c>
    </row>
    <row r="756" spans="1:5" ht="30">
      <c r="A756" s="21" t="s">
        <v>511</v>
      </c>
      <c r="B756" s="22" t="s">
        <v>167</v>
      </c>
      <c r="C756" s="22" t="s">
        <v>168</v>
      </c>
      <c r="D756" s="22" t="s">
        <v>2</v>
      </c>
      <c r="E756" s="23">
        <f t="shared" si="0"/>
        <v>1800000</v>
      </c>
    </row>
    <row r="757" spans="1:5">
      <c r="A757" s="21" t="s">
        <v>189</v>
      </c>
      <c r="B757" s="22" t="s">
        <v>167</v>
      </c>
      <c r="C757" s="22" t="s">
        <v>168</v>
      </c>
      <c r="D757" s="22" t="s">
        <v>11</v>
      </c>
      <c r="E757" s="23">
        <f t="shared" si="0"/>
        <v>1800000</v>
      </c>
    </row>
    <row r="758" spans="1:5">
      <c r="A758" s="21" t="s">
        <v>190</v>
      </c>
      <c r="B758" s="22" t="s">
        <v>167</v>
      </c>
      <c r="C758" s="22" t="s">
        <v>168</v>
      </c>
      <c r="D758" s="22" t="s">
        <v>12</v>
      </c>
      <c r="E758" s="23">
        <v>1800000</v>
      </c>
    </row>
    <row r="759" spans="1:5">
      <c r="A759" s="18" t="s">
        <v>570</v>
      </c>
      <c r="B759" s="19" t="s">
        <v>571</v>
      </c>
      <c r="C759" s="19" t="s">
        <v>1</v>
      </c>
      <c r="D759" s="19" t="s">
        <v>2</v>
      </c>
      <c r="E759" s="20">
        <f t="shared" ref="E759" si="1">E760</f>
        <v>0</v>
      </c>
    </row>
    <row r="760" spans="1:5">
      <c r="A760" s="21" t="s">
        <v>512</v>
      </c>
      <c r="B760" s="22" t="s">
        <v>138</v>
      </c>
      <c r="C760" s="22" t="s">
        <v>1</v>
      </c>
      <c r="D760" s="22" t="s">
        <v>2</v>
      </c>
      <c r="E760" s="23">
        <f>E761</f>
        <v>0</v>
      </c>
    </row>
    <row r="761" spans="1:5">
      <c r="A761" s="21" t="s">
        <v>177</v>
      </c>
      <c r="B761" s="22" t="s">
        <v>138</v>
      </c>
      <c r="C761" s="22" t="s">
        <v>4</v>
      </c>
      <c r="D761" s="22" t="s">
        <v>2</v>
      </c>
      <c r="E761" s="23">
        <f>E762</f>
        <v>0</v>
      </c>
    </row>
    <row r="762" spans="1:5">
      <c r="A762" s="21" t="s">
        <v>178</v>
      </c>
      <c r="B762" s="22" t="s">
        <v>138</v>
      </c>
      <c r="C762" s="22" t="s">
        <v>5</v>
      </c>
      <c r="D762" s="22" t="s">
        <v>2</v>
      </c>
      <c r="E762" s="23">
        <f>E763</f>
        <v>0</v>
      </c>
    </row>
    <row r="763" spans="1:5">
      <c r="A763" s="21" t="s">
        <v>513</v>
      </c>
      <c r="B763" s="22" t="s">
        <v>138</v>
      </c>
      <c r="C763" s="22" t="s">
        <v>139</v>
      </c>
      <c r="D763" s="22" t="s">
        <v>2</v>
      </c>
      <c r="E763" s="23">
        <f>E764</f>
        <v>0</v>
      </c>
    </row>
    <row r="764" spans="1:5">
      <c r="A764" s="21" t="s">
        <v>514</v>
      </c>
      <c r="B764" s="22" t="s">
        <v>138</v>
      </c>
      <c r="C764" s="22" t="s">
        <v>139</v>
      </c>
      <c r="D764" s="22" t="s">
        <v>140</v>
      </c>
      <c r="E764" s="23">
        <f>E765</f>
        <v>0</v>
      </c>
    </row>
    <row r="765" spans="1:5">
      <c r="A765" s="21" t="s">
        <v>515</v>
      </c>
      <c r="B765" s="22" t="s">
        <v>138</v>
      </c>
      <c r="C765" s="22" t="s">
        <v>139</v>
      </c>
      <c r="D765" s="22" t="s">
        <v>141</v>
      </c>
      <c r="E765" s="23">
        <v>0</v>
      </c>
    </row>
    <row r="766" spans="1:5" ht="30">
      <c r="A766" s="18" t="s">
        <v>572</v>
      </c>
      <c r="B766" s="19" t="s">
        <v>573</v>
      </c>
      <c r="C766" s="19" t="s">
        <v>1</v>
      </c>
      <c r="D766" s="19" t="s">
        <v>2</v>
      </c>
      <c r="E766" s="20">
        <f>E767+E776</f>
        <v>34296493</v>
      </c>
    </row>
    <row r="767" spans="1:5" ht="30">
      <c r="A767" s="21" t="s">
        <v>516</v>
      </c>
      <c r="B767" s="22" t="s">
        <v>142</v>
      </c>
      <c r="C767" s="22" t="s">
        <v>1</v>
      </c>
      <c r="D767" s="22" t="s">
        <v>2</v>
      </c>
      <c r="E767" s="23">
        <f>E768</f>
        <v>11027939</v>
      </c>
    </row>
    <row r="768" spans="1:5">
      <c r="A768" s="21" t="s">
        <v>177</v>
      </c>
      <c r="B768" s="22" t="s">
        <v>142</v>
      </c>
      <c r="C768" s="22" t="s">
        <v>4</v>
      </c>
      <c r="D768" s="22" t="s">
        <v>2</v>
      </c>
      <c r="E768" s="23">
        <f>E769</f>
        <v>11027939</v>
      </c>
    </row>
    <row r="769" spans="1:5">
      <c r="A769" s="21" t="s">
        <v>178</v>
      </c>
      <c r="B769" s="22" t="s">
        <v>142</v>
      </c>
      <c r="C769" s="22" t="s">
        <v>5</v>
      </c>
      <c r="D769" s="22" t="s">
        <v>2</v>
      </c>
      <c r="E769" s="23">
        <f>E770+E773</f>
        <v>11027939</v>
      </c>
    </row>
    <row r="770" spans="1:5" ht="30">
      <c r="A770" s="21" t="s">
        <v>517</v>
      </c>
      <c r="B770" s="22" t="s">
        <v>142</v>
      </c>
      <c r="C770" s="22" t="s">
        <v>143</v>
      </c>
      <c r="D770" s="22" t="s">
        <v>2</v>
      </c>
      <c r="E770" s="23">
        <f>E771</f>
        <v>3970871</v>
      </c>
    </row>
    <row r="771" spans="1:5">
      <c r="A771" s="21" t="s">
        <v>518</v>
      </c>
      <c r="B771" s="22" t="s">
        <v>142</v>
      </c>
      <c r="C771" s="22" t="s">
        <v>143</v>
      </c>
      <c r="D771" s="22" t="s">
        <v>40</v>
      </c>
      <c r="E771" s="23">
        <f>E772</f>
        <v>3970871</v>
      </c>
    </row>
    <row r="772" spans="1:5">
      <c r="A772" s="21" t="s">
        <v>519</v>
      </c>
      <c r="B772" s="22" t="s">
        <v>142</v>
      </c>
      <c r="C772" s="22" t="s">
        <v>143</v>
      </c>
      <c r="D772" s="22" t="s">
        <v>144</v>
      </c>
      <c r="E772" s="23">
        <v>3970871</v>
      </c>
    </row>
    <row r="773" spans="1:5" ht="45">
      <c r="A773" s="21" t="s">
        <v>520</v>
      </c>
      <c r="B773" s="22" t="s">
        <v>142</v>
      </c>
      <c r="C773" s="22" t="s">
        <v>145</v>
      </c>
      <c r="D773" s="22" t="s">
        <v>2</v>
      </c>
      <c r="E773" s="23">
        <f>E774</f>
        <v>7057068</v>
      </c>
    </row>
    <row r="774" spans="1:5">
      <c r="A774" s="21" t="s">
        <v>518</v>
      </c>
      <c r="B774" s="22" t="s">
        <v>142</v>
      </c>
      <c r="C774" s="22" t="s">
        <v>145</v>
      </c>
      <c r="D774" s="22" t="s">
        <v>40</v>
      </c>
      <c r="E774" s="23">
        <f>E775</f>
        <v>7057068</v>
      </c>
    </row>
    <row r="775" spans="1:5">
      <c r="A775" s="21" t="s">
        <v>519</v>
      </c>
      <c r="B775" s="22" t="s">
        <v>142</v>
      </c>
      <c r="C775" s="22" t="s">
        <v>145</v>
      </c>
      <c r="D775" s="22" t="s">
        <v>144</v>
      </c>
      <c r="E775" s="23">
        <v>7057068</v>
      </c>
    </row>
    <row r="776" spans="1:5">
      <c r="A776" s="21" t="s">
        <v>521</v>
      </c>
      <c r="B776" s="22" t="s">
        <v>146</v>
      </c>
      <c r="C776" s="22" t="s">
        <v>1</v>
      </c>
      <c r="D776" s="22" t="s">
        <v>2</v>
      </c>
      <c r="E776" s="23">
        <f>E777</f>
        <v>23268554</v>
      </c>
    </row>
    <row r="777" spans="1:5">
      <c r="A777" s="21" t="s">
        <v>177</v>
      </c>
      <c r="B777" s="22" t="s">
        <v>146</v>
      </c>
      <c r="C777" s="22" t="s">
        <v>4</v>
      </c>
      <c r="D777" s="22" t="s">
        <v>2</v>
      </c>
      <c r="E777" s="23">
        <f>E778</f>
        <v>23268554</v>
      </c>
    </row>
    <row r="778" spans="1:5">
      <c r="A778" s="21" t="s">
        <v>178</v>
      </c>
      <c r="B778" s="22" t="s">
        <v>146</v>
      </c>
      <c r="C778" s="22" t="s">
        <v>5</v>
      </c>
      <c r="D778" s="22" t="s">
        <v>2</v>
      </c>
      <c r="E778" s="23">
        <f>E779+E782</f>
        <v>23268554</v>
      </c>
    </row>
    <row r="779" spans="1:5" ht="30">
      <c r="A779" s="21" t="s">
        <v>522</v>
      </c>
      <c r="B779" s="22" t="s">
        <v>146</v>
      </c>
      <c r="C779" s="22" t="s">
        <v>147</v>
      </c>
      <c r="D779" s="22" t="s">
        <v>2</v>
      </c>
      <c r="E779" s="23">
        <f>E780</f>
        <v>6318554</v>
      </c>
    </row>
    <row r="780" spans="1:5">
      <c r="A780" s="21" t="s">
        <v>518</v>
      </c>
      <c r="B780" s="22" t="s">
        <v>146</v>
      </c>
      <c r="C780" s="22" t="s">
        <v>147</v>
      </c>
      <c r="D780" s="22" t="s">
        <v>40</v>
      </c>
      <c r="E780" s="23">
        <f>E781</f>
        <v>6318554</v>
      </c>
    </row>
    <row r="781" spans="1:5">
      <c r="A781" s="21" t="s">
        <v>523</v>
      </c>
      <c r="B781" s="22" t="s">
        <v>146</v>
      </c>
      <c r="C781" s="22" t="s">
        <v>147</v>
      </c>
      <c r="D781" s="22" t="s">
        <v>148</v>
      </c>
      <c r="E781" s="23">
        <v>6318554</v>
      </c>
    </row>
    <row r="782" spans="1:5" ht="45">
      <c r="A782" s="21" t="s">
        <v>524</v>
      </c>
      <c r="B782" s="22" t="s">
        <v>146</v>
      </c>
      <c r="C782" s="22" t="s">
        <v>525</v>
      </c>
      <c r="D782" s="22" t="s">
        <v>2</v>
      </c>
      <c r="E782" s="23">
        <f>E783</f>
        <v>16950000</v>
      </c>
    </row>
    <row r="783" spans="1:5">
      <c r="A783" s="21" t="s">
        <v>518</v>
      </c>
      <c r="B783" s="22" t="s">
        <v>146</v>
      </c>
      <c r="C783" s="22" t="s">
        <v>525</v>
      </c>
      <c r="D783" s="22" t="s">
        <v>40</v>
      </c>
      <c r="E783" s="23">
        <f>E784</f>
        <v>16950000</v>
      </c>
    </row>
    <row r="784" spans="1:5">
      <c r="A784" s="21" t="s">
        <v>523</v>
      </c>
      <c r="B784" s="22" t="s">
        <v>146</v>
      </c>
      <c r="C784" s="22" t="s">
        <v>525</v>
      </c>
      <c r="D784" s="22" t="s">
        <v>148</v>
      </c>
      <c r="E784" s="23">
        <v>16950000</v>
      </c>
    </row>
    <row r="785" spans="1:5" ht="22.9" customHeight="1">
      <c r="A785" s="27" t="s">
        <v>529</v>
      </c>
      <c r="B785" s="28"/>
      <c r="C785" s="28"/>
      <c r="D785" s="28"/>
      <c r="E785" s="25">
        <f>E17+E163+E189+E222+E290+E584+E662+E705+E752+E759+E766</f>
        <v>617495774.25999999</v>
      </c>
    </row>
    <row r="786" spans="1:5">
      <c r="E786" s="17"/>
    </row>
    <row r="787" spans="1:5">
      <c r="E787" s="16"/>
    </row>
  </sheetData>
  <autoFilter ref="A14:E785"/>
  <mergeCells count="13">
    <mergeCell ref="A785:D785"/>
    <mergeCell ref="E14:E15"/>
    <mergeCell ref="C3:E3"/>
    <mergeCell ref="C8:E8"/>
    <mergeCell ref="D5:E5"/>
    <mergeCell ref="B14:B15"/>
    <mergeCell ref="C14:C15"/>
    <mergeCell ref="D14:D15"/>
    <mergeCell ref="A14:A15"/>
    <mergeCell ref="A13:D13"/>
    <mergeCell ref="D9:E9"/>
    <mergeCell ref="A11:D11"/>
    <mergeCell ref="A12:D12"/>
  </mergeCells>
  <pageMargins left="0.59055118110236227" right="0.19685039370078741" top="0.23622047244094491" bottom="0.2" header="0.23622047244094491" footer="0.2"/>
  <pageSetup paperSize="9" scale="70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34"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15.10.2019&lt;/string&gt;&#10;  &lt;/DateInfo&gt;&#10;  &lt;Code&gt;2456406_3RO0U1RDA&lt;/Code&gt;&#10;  &lt;ObjectCode&gt;SQUERY_ANAL_ISP_BUDG&lt;/ObjectCode&gt;&#10;  &lt;DocName&gt;отчет об исп. бюд.расх. в вед. стр-ре&lt;/DocName&gt;&#10;  &lt;VariantName&gt;отчет об исп. бюд.расх. в вед. стр-ре&lt;/VariantName&gt;&#10;  &lt;VariantLink&gt;56857805&lt;/VariantLink&gt;&#10;  &lt;SvodReportLink xsi:nil=&quot;true&quot; /&gt;&#10;  &lt;ReportLink&gt;198541&lt;/ReportLink&gt;&#10;  &lt;Note&gt;01.01.2019 - 15.10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D45EFB3-2B9A-47B0-852E-ADD9593BF7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учета счетов бюджета</vt:lpstr>
      <vt:lpstr>Лист1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Дума</cp:lastModifiedBy>
  <cp:lastPrinted>2020-09-18T02:21:22Z</cp:lastPrinted>
  <dcterms:created xsi:type="dcterms:W3CDTF">2019-10-15T05:26:01Z</dcterms:created>
  <dcterms:modified xsi:type="dcterms:W3CDTF">2020-10-02T01:30:38Z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исп. бюд.расх. в вед. стр-ре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19.2.2583.5316898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budg_2019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sqr_info_isp_budg_2019.xlt</vt:lpwstr>
  </property>
  <property fmtid="{D5CDD505-2E9C-101B-9397-08002B2CF9AE}" pid="11" name="Имя варианта">
    <vt:lpwstr>отчет об исп. бюд.расх. в вед. стр-ре</vt:lpwstr>
  </property>
  <property fmtid="{D5CDD505-2E9C-101B-9397-08002B2CF9AE}" pid="12" name="Код отчета">
    <vt:lpwstr>2456406_3RO0U1RDA</vt:lpwstr>
  </property>
  <property fmtid="{D5CDD505-2E9C-101B-9397-08002B2CF9AE}" pid="13" name="Локальная база">
    <vt:lpwstr>не используется</vt:lpwstr>
  </property>
</Properties>
</file>