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ниторинг приказ №65 от 14.05.2020\II этап. Годовой отчёт об исполнении бюджета\2022 год\"/>
    </mc:Choice>
  </mc:AlternateContent>
  <xr:revisionPtr revIDLastSave="0" documentId="13_ncr:81_{7B201861-BA72-47A0-B2BF-61231382EE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для открытого бюджета" sheetId="1" r:id="rId1"/>
  </sheets>
  <definedNames>
    <definedName name="_xlnm._FilterDatabase" localSheetId="0" hidden="1">' для открытого бюджета'!$A$3:$H$47</definedName>
    <definedName name="Z_00935F89_A8FA_4651_A44D_B3F35927D529_.wvu.FilterData" localSheetId="0" hidden="1">' для открытого бюджета'!$A$3:$H$47</definedName>
    <definedName name="Z_00935F89_A8FA_4651_A44D_B3F35927D529_.wvu.PrintArea" localSheetId="0" hidden="1">' для открытого бюджета'!$A$1:$G$47</definedName>
    <definedName name="Z_00935F89_A8FA_4651_A44D_B3F35927D529_.wvu.PrintTitles" localSheetId="0" hidden="1">' для открытого бюджета'!$3:$4</definedName>
    <definedName name="Z_03B285DA_B914_4C10_80EC_94C955C7EB95_.wvu.FilterData" localSheetId="0" hidden="1">' для открытого бюджета'!$A$3:$H$47</definedName>
    <definedName name="Z_03B285DA_B914_4C10_80EC_94C955C7EB95_.wvu.PrintArea" localSheetId="0" hidden="1">' для открытого бюджета'!$A$1:$G$47</definedName>
    <definedName name="Z_03B285DA_B914_4C10_80EC_94C955C7EB95_.wvu.PrintTitles" localSheetId="0" hidden="1">' для открытого бюджета'!$3:$4</definedName>
    <definedName name="Z_03B49899_CCD3_4E96_8A86_C0C0E112F52E_.wvu.FilterData" localSheetId="0" hidden="1">' для открытого бюджета'!$A$3:$H$47</definedName>
    <definedName name="Z_049C5AAA_C007_4419_AC36_523E87B669DC_.wvu.FilterData" localSheetId="0" hidden="1">' для открытого бюджета'!$A$3:$H$47</definedName>
    <definedName name="Z_056EA00B_03CB_48FA_B61B_31633D40C554_.wvu.FilterData" localSheetId="0" hidden="1">' для открытого бюджета'!$A$3:$H$47</definedName>
    <definedName name="Z_067E6C18_251A_43EE_89AB_1CBB03FBDC13_.wvu.FilterData" localSheetId="0" hidden="1">' для открытого бюджета'!$A$3:$H$47</definedName>
    <definedName name="Z_0A80EB8D_4584_4566_B5D7_E649312A1AAB_.wvu.FilterData" localSheetId="0" hidden="1">' для открытого бюджета'!$A$3:$H$47</definedName>
    <definedName name="Z_0A80EB8D_4584_4566_B5D7_E649312A1AAB_.wvu.PrintArea" localSheetId="0" hidden="1">' для открытого бюджета'!$A$1:$G$47</definedName>
    <definedName name="Z_0A80EB8D_4584_4566_B5D7_E649312A1AAB_.wvu.PrintTitles" localSheetId="0" hidden="1">' для открытого бюджета'!$3:$4</definedName>
    <definedName name="Z_0F4DC5C0_7956_4442_8C7B_32125D86E071_.wvu.FilterData" localSheetId="0" hidden="1">' для открытого бюджета'!$A$3:$H$47</definedName>
    <definedName name="Z_0FA778C6_5FD5_46BC_91F2_7B96715E1465_.wvu.FilterData" localSheetId="0" hidden="1">' для открытого бюджета'!$A$3:$H$47</definedName>
    <definedName name="Z_1036010E_AE23_4B85_AD98_8BD95E7C102C_.wvu.FilterData" localSheetId="0" hidden="1">' для открытого бюджета'!$A$3:$H$47</definedName>
    <definedName name="Z_1129C574_2CF5_43F0_B279_5F61BB872906_.wvu.FilterData" localSheetId="0" hidden="1">' для открытого бюджета'!$A$3:$H$47</definedName>
    <definedName name="Z_11F50720_7ABB_4D71_BB52_6AFFE25FB53D_.wvu.FilterData" localSheetId="0" hidden="1">' для открытого бюджета'!$A$3:$H$47</definedName>
    <definedName name="Z_12186DB7_A8D5_4720_ACE0_ADDB9117C881_.wvu.FilterData" localSheetId="0" hidden="1">' для открытого бюджета'!$A$3:$H$47</definedName>
    <definedName name="Z_1239CEEA_B1B2_4CEF_ADD9_472DE63B73A9_.wvu.FilterData" localSheetId="0" hidden="1">' для открытого бюджета'!$A$3:$H$47</definedName>
    <definedName name="Z_12444D5F_A2F4_4002_BC96_30AA325B4D23_.wvu.FilterData" localSheetId="0" hidden="1">' для открытого бюджета'!$A$3:$H$47</definedName>
    <definedName name="Z_13EBCF13_A49D_4CCD_8CBE_3F63B5AA7973_.wvu.FilterData" localSheetId="0" hidden="1">' для открытого бюджета'!$A$3:$H$47</definedName>
    <definedName name="Z_156E5231_BA17_41CC_A8AB_FE0EC63A2D7C_.wvu.FilterData" localSheetId="0" hidden="1">' для открытого бюджета'!$A$3:$H$47</definedName>
    <definedName name="Z_17CE2169_568F_489F_A0AB_14A4FDE3D66A_.wvu.FilterData" localSheetId="0" hidden="1">' для открытого бюджета'!$A$3:$H$47</definedName>
    <definedName name="Z_17CE2169_568F_489F_A0AB_14A4FDE3D66A_.wvu.PrintArea" localSheetId="0" hidden="1">' для открытого бюджета'!$A$1:$G$47</definedName>
    <definedName name="Z_17CE2169_568F_489F_A0AB_14A4FDE3D66A_.wvu.PrintTitles" localSheetId="0" hidden="1">' для открытого бюджета'!$3:$4</definedName>
    <definedName name="Z_1A2E3DDB_8DC9_42AA_8BAD_F6B65157116C_.wvu.FilterData" localSheetId="0" hidden="1">' для открытого бюджета'!$A$3:$H$47</definedName>
    <definedName name="Z_1B878309_E7DC_4ABE_BE20_C7E8390CAF2D_.wvu.FilterData" localSheetId="0" hidden="1">' для открытого бюджета'!$A$3:$H$47</definedName>
    <definedName name="Z_1E2B9BDD_9034_4DF8_9C08_0B8E947EA2D4_.wvu.FilterData" localSheetId="0" hidden="1">' для открытого бюджета'!$A$3:$H$47</definedName>
    <definedName name="Z_22987E87_0A57_4BFB_A342_7B183692EFE4_.wvu.FilterData" localSheetId="0" hidden="1">' для открытого бюджета'!$A$3:$H$47</definedName>
    <definedName name="Z_25ACAABC_17D8_45A8_A141_9B3B239FE96A_.wvu.FilterData" localSheetId="0" hidden="1">' для открытого бюджета'!$A$3:$H$47</definedName>
    <definedName name="Z_26428B99_CAAE_4302_8BEA_E37EEE8D116A_.wvu.FilterData" localSheetId="0" hidden="1">' для открытого бюджета'!$A$3:$H$47</definedName>
    <definedName name="Z_2852C817_4B2F_4A14_BE83_AC4F30A61EAF_.wvu.FilterData" localSheetId="0" hidden="1">' для открытого бюджета'!$A$3:$H$47</definedName>
    <definedName name="Z_2852C817_4B2F_4A14_BE83_AC4F30A61EAF_.wvu.PrintArea" localSheetId="0" hidden="1">' для открытого бюджета'!$A$1:$G$47</definedName>
    <definedName name="Z_2852C817_4B2F_4A14_BE83_AC4F30A61EAF_.wvu.PrintTitles" localSheetId="0" hidden="1">' для открытого бюджета'!$3:$4</definedName>
    <definedName name="Z_28F72B06_6EBC_4093_A0BB_84548F5B4AEC_.wvu.Cols" localSheetId="0" hidden="1">' для открытого бюджета'!$H:$I</definedName>
    <definedName name="Z_28F72B06_6EBC_4093_A0BB_84548F5B4AEC_.wvu.FilterData" localSheetId="0" hidden="1">' для открытого бюджета'!$A$3:$H$47</definedName>
    <definedName name="Z_28F72B06_6EBC_4093_A0BB_84548F5B4AEC_.wvu.PrintArea" localSheetId="0" hidden="1">' для открытого бюджета'!$A$1:$G$47</definedName>
    <definedName name="Z_28F72B06_6EBC_4093_A0BB_84548F5B4AEC_.wvu.PrintTitles" localSheetId="0" hidden="1">' для открытого бюджета'!$3:$4</definedName>
    <definedName name="Z_28F72B06_6EBC_4093_A0BB_84548F5B4AEC_.wvu.Rows" localSheetId="0" hidden="1">' для открытого бюджета'!$13:$13</definedName>
    <definedName name="Z_2A7A7C5A_8961_4333_8A84_6981B33FC542_.wvu.FilterData" localSheetId="0" hidden="1">' для открытого бюджета'!$A$3:$H$47</definedName>
    <definedName name="Z_2F15EE43_637F_461F_AE80_29D63FA7C427_.wvu.FilterData" localSheetId="0" hidden="1">' для открытого бюджета'!$A$3:$H$47</definedName>
    <definedName name="Z_34036D14_AF04_4DAA_A78E_4F50609565F4_.wvu.FilterData" localSheetId="0" hidden="1">' для открытого бюджета'!$A$3:$H$47</definedName>
    <definedName name="Z_3A59D2CD_9AF8_448D_AEE4_3786C5FC118E_.wvu.FilterData" localSheetId="0" hidden="1">' для открытого бюджета'!$A$3:$H$47</definedName>
    <definedName name="Z_3B80D75B_FA4F_415D_A08E_83307A685F7D_.wvu.FilterData" localSheetId="0" hidden="1">' для открытого бюджета'!$A$3:$H$47</definedName>
    <definedName name="Z_3C431407_A20B_45EA_BF03_1350EF62C8D5_.wvu.FilterData" localSheetId="0" hidden="1">' для открытого бюджета'!$A$3:$H$47</definedName>
    <definedName name="Z_3C9E705F_BEA3_4B2B_956E_665541F124C8_.wvu.FilterData" localSheetId="0" hidden="1">' для открытого бюджета'!$A$3:$H$47</definedName>
    <definedName name="Z_3C9E705F_BEA3_4B2B_956E_665541F124C8_.wvu.PrintArea" localSheetId="0" hidden="1">' для открытого бюджета'!$A$1:$G$47</definedName>
    <definedName name="Z_3C9E705F_BEA3_4B2B_956E_665541F124C8_.wvu.PrintTitles" localSheetId="0" hidden="1">' для открытого бюджета'!$3:$4</definedName>
    <definedName name="Z_3E58C7E6_9307_4F0D_BF46_AA4EB098935D_.wvu.FilterData" localSheetId="0" hidden="1">' для открытого бюджета'!$A$3:$H$47</definedName>
    <definedName name="Z_4002FE1F_1EA4_49CB_A897_601103C41354_.wvu.FilterData" localSheetId="0" hidden="1">' для открытого бюджета'!$A$3:$H$47</definedName>
    <definedName name="Z_406710A6_F308_4B7F_AD62_9A8A88F55F2E_.wvu.FilterData" localSheetId="0" hidden="1">' для открытого бюджета'!$A$3:$H$47</definedName>
    <definedName name="Z_433B88FA_BAF9_42CD_A939_F126BE2ADB72_.wvu.FilterData" localSheetId="0" hidden="1">' для открытого бюджета'!$A$3:$H$47</definedName>
    <definedName name="Z_4429FD0F_E3B4_4C9E_850C_838D83547FD8_.wvu.FilterData" localSheetId="0" hidden="1">' для открытого бюджета'!$A$3:$H$47</definedName>
    <definedName name="Z_4770431C_E7AD_4E5F_BFAE_048B90A5729C_.wvu.FilterData" localSheetId="0" hidden="1">' для открытого бюджета'!$A$3:$H$47</definedName>
    <definedName name="Z_4B0BF4CA_1E98_4AA0_8E79_15F67D46FDDC_.wvu.FilterData" localSheetId="0" hidden="1">' для открытого бюджета'!$A$3:$H$47</definedName>
    <definedName name="Z_4B6D5332_4BB3_4859_88FC_3E88AE8E7467_.wvu.FilterData" localSheetId="0" hidden="1">' для открытого бюджета'!$A$3:$H$47</definedName>
    <definedName name="Z_4DCADF8E_A405_4691_BCE5_A48C6D78F1ED_.wvu.FilterData" localSheetId="0" hidden="1">' для открытого бюджета'!$A$3:$H$47</definedName>
    <definedName name="Z_4E24E538_FE14_4954_AC2C_FACCF788C9E8_.wvu.FilterData" localSheetId="0" hidden="1">' для открытого бюджета'!$A$3:$H$47</definedName>
    <definedName name="Z_4E24E538_FE14_4954_AC2C_FACCF788C9E8_.wvu.PrintArea" localSheetId="0" hidden="1">' для открытого бюджета'!$A$1:$G$47</definedName>
    <definedName name="Z_4E24E538_FE14_4954_AC2C_FACCF788C9E8_.wvu.PrintTitles" localSheetId="0" hidden="1">' для открытого бюджета'!$3:$4</definedName>
    <definedName name="Z_4E24E538_FE14_4954_AC2C_FACCF788C9E8_.wvu.Rows" localSheetId="0" hidden="1">' для открытого бюджета'!$13:$13,' для открытого бюджета'!#REF!</definedName>
    <definedName name="Z_4FC9A625_5FC6_4E52_8736_23479E610BFA_.wvu.FilterData" localSheetId="0" hidden="1">' для открытого бюджета'!$A$3:$H$47</definedName>
    <definedName name="Z_5164BF5E_39FE_44DA_8F4B_2529173FEE2F_.wvu.FilterData" localSheetId="0" hidden="1">' для открытого бюджета'!$A$3:$H$47</definedName>
    <definedName name="Z_5164BF5E_39FE_44DA_8F4B_2529173FEE2F_.wvu.PrintArea" localSheetId="0" hidden="1">' для открытого бюджета'!$A$1:$G$47</definedName>
    <definedName name="Z_5164BF5E_39FE_44DA_8F4B_2529173FEE2F_.wvu.PrintTitles" localSheetId="0" hidden="1">' для открытого бюджета'!$3:$4</definedName>
    <definedName name="Z_53280D0E_E7F7_48A4_B151_C27084FFE420_.wvu.FilterData" localSheetId="0" hidden="1">' для открытого бюджета'!$A$3:$H$47</definedName>
    <definedName name="Z_554D8ECA_FA40_4B80_B71D_14D9F0C82D57_.wvu.FilterData" localSheetId="0" hidden="1">' для открытого бюджета'!$A$3:$H$47</definedName>
    <definedName name="Z_556D9C9A_9D48_4541_A020_5A8B4FD3A8C0_.wvu.FilterData" localSheetId="0" hidden="1">' для открытого бюджета'!$A$3:$H$47</definedName>
    <definedName name="Z_573AFBCD_63BA_4516_A539_E98349B1B78A_.wvu.FilterData" localSheetId="0" hidden="1">' для открытого бюджета'!$A$3:$H$47</definedName>
    <definedName name="Z_58EF3FF0_4D15_42F4_A034_EBC77844FA51_.wvu.FilterData" localSheetId="0" hidden="1">' для открытого бюджета'!$A$3:$H$47</definedName>
    <definedName name="Z_59180620_0393_4EAA_843B_A4E5B0FBF788_.wvu.FilterData" localSheetId="0" hidden="1">' для открытого бюджета'!$A$3:$H$47</definedName>
    <definedName name="Z_59A693E0_94E3_4923_95EC_489D9AF41927_.wvu.FilterData" localSheetId="0" hidden="1">' для открытого бюджета'!$A$3:$H$47</definedName>
    <definedName name="Z_59BCB210_7C1D_4C71_BAD9_852664C6DE6E_.wvu.FilterData" localSheetId="0" hidden="1">' для открытого бюджета'!$A$3:$H$47</definedName>
    <definedName name="Z_59BCB210_7C1D_4C71_BAD9_852664C6DE6E_.wvu.PrintArea" localSheetId="0" hidden="1">' для открытого бюджета'!$A$1:$G$47</definedName>
    <definedName name="Z_59BCB210_7C1D_4C71_BAD9_852664C6DE6E_.wvu.PrintTitles" localSheetId="0" hidden="1">' для открытого бюджета'!$3:$4</definedName>
    <definedName name="Z_5A287481_9AFF_4599_A34F_A102FDD81E24_.wvu.FilterData" localSheetId="0" hidden="1">' для открытого бюджета'!$A$3:$H$47</definedName>
    <definedName name="Z_5A287481_9AFF_4599_A34F_A102FDD81E24_.wvu.PrintArea" localSheetId="0" hidden="1">' для открытого бюджета'!$A$1:$G$50</definedName>
    <definedName name="Z_5B2F3D55_2206_43E8_B484_7F6935D96CD7_.wvu.FilterData" localSheetId="0" hidden="1">' для открытого бюджета'!$A$3:$H$47</definedName>
    <definedName name="Z_5EA1C47B_39B2_4C09_9F94_47D842C8768D_.wvu.Cols" localSheetId="0" hidden="1">' для открытого бюджета'!$H:$I</definedName>
    <definedName name="Z_5EA1C47B_39B2_4C09_9F94_47D842C8768D_.wvu.FilterData" localSheetId="0" hidden="1">' для открытого бюджета'!$A$3:$H$47</definedName>
    <definedName name="Z_5EA1C47B_39B2_4C09_9F94_47D842C8768D_.wvu.PrintArea" localSheetId="0" hidden="1">' для открытого бюджета'!$A$1:$G$47</definedName>
    <definedName name="Z_5EA1C47B_39B2_4C09_9F94_47D842C8768D_.wvu.PrintTitles" localSheetId="0" hidden="1">' для открытого бюджета'!$3:$4</definedName>
    <definedName name="Z_60149D9D_4C79_4C29_9E4E_D28B4D0483C7_.wvu.FilterData" localSheetId="0" hidden="1">' для открытого бюджета'!$A$3:$H$47</definedName>
    <definedName name="Z_62E7C178_6B67_4A5F_86DB_519F4FB4F669_.wvu.FilterData" localSheetId="0" hidden="1">' для открытого бюджета'!$A$3:$H$47</definedName>
    <definedName name="Z_6453B5DC_A49B_4D5A_9286_22D005808B56_.wvu.FilterData" localSheetId="0" hidden="1">' для открытого бюджета'!$A$3:$H$47</definedName>
    <definedName name="Z_65A5410C_4CAD_4A3C_B16D_A660B4494E3D_.wvu.FilterData" localSheetId="0" hidden="1">' для открытого бюджета'!$A$3:$H$47</definedName>
    <definedName name="Z_66824F17_5EF1_4051_A248_DAA7605F1CA9_.wvu.FilterData" localSheetId="0" hidden="1">' для открытого бюджета'!$A$3:$H$47</definedName>
    <definedName name="Z_6A2BC739_737E_4C1B_961B_4C7B661240C6_.wvu.FilterData" localSheetId="0" hidden="1">' для открытого бюджета'!$A$3:$H$47</definedName>
    <definedName name="Z_6AA106FD_BEC3_4024_8481_501146FE14B3_.wvu.FilterData" localSheetId="0" hidden="1">' для открытого бюджета'!$A$3:$H$47</definedName>
    <definedName name="Z_6AA106FD_BEC3_4024_8481_501146FE14B3_.wvu.PrintArea" localSheetId="0" hidden="1">' для открытого бюджета'!$A$1:$G$47</definedName>
    <definedName name="Z_6AA106FD_BEC3_4024_8481_501146FE14B3_.wvu.PrintTitles" localSheetId="0" hidden="1">' для открытого бюджета'!$3:$4</definedName>
    <definedName name="Z_6AA106FD_BEC3_4024_8481_501146FE14B3_.wvu.Rows" localSheetId="0" hidden="1">' для открытого бюджета'!#REF!</definedName>
    <definedName name="Z_705A8171_136A_41B3_8BCD_8E5C80519DF9_.wvu.FilterData" localSheetId="0" hidden="1">' для открытого бюджета'!$A$3:$H$47</definedName>
    <definedName name="Z_73A3EE8F_02B1_44D8_87E4_313F5A81656D_.wvu.FilterData" localSheetId="0" hidden="1">' для открытого бюджета'!$A$3:$H$47</definedName>
    <definedName name="Z_73B46CE0_CCFA_47E4_8942_DFAB3D76BC88_.wvu.FilterData" localSheetId="0" hidden="1">' для открытого бюджета'!$A$3:$H$47</definedName>
    <definedName name="Z_73B46CE0_CCFA_47E4_8942_DFAB3D76BC88_.wvu.PrintArea" localSheetId="0" hidden="1">' для открытого бюджета'!$A$1:$G$47</definedName>
    <definedName name="Z_73B46CE0_CCFA_47E4_8942_DFAB3D76BC88_.wvu.PrintTitles" localSheetId="0" hidden="1">' для открытого бюджета'!$3:$4</definedName>
    <definedName name="Z_75A3D7DF_5823_472F_917D_7664CBB4F6FF_.wvu.FilterData" localSheetId="0" hidden="1">' для открытого бюджета'!$A$3:$H$47</definedName>
    <definedName name="Z_77C4418B_5BB1_407E_B78F_1908A33C3C73_.wvu.FilterData" localSheetId="0" hidden="1">' для открытого бюджета'!$A$3:$H$47</definedName>
    <definedName name="Z_7CDF6FA8_A59B_467D_92E0_5C32B145D17A_.wvu.FilterData" localSheetId="0" hidden="1">' для открытого бюджета'!$A$3:$H$47</definedName>
    <definedName name="Z_7CDF6FA8_A59B_467D_92E0_5C32B145D17A_.wvu.PrintArea" localSheetId="0" hidden="1">' для открытого бюджета'!$A$1:$G$47</definedName>
    <definedName name="Z_7CDF6FA8_A59B_467D_92E0_5C32B145D17A_.wvu.PrintTitles" localSheetId="0" hidden="1">' для открытого бюджета'!$3:$4</definedName>
    <definedName name="Z_8092863D_9B08_42A8_901B_F9D28B953964_.wvu.FilterData" localSheetId="0" hidden="1">' для открытого бюджета'!$A$3:$H$47</definedName>
    <definedName name="Z_8092863D_9B08_42A8_901B_F9D28B953964_.wvu.PrintArea" localSheetId="0" hidden="1">' для открытого бюджета'!$A$1:$G$47</definedName>
    <definedName name="Z_8092863D_9B08_42A8_901B_F9D28B953964_.wvu.PrintTitles" localSheetId="0" hidden="1">' для открытого бюджета'!$3:$4</definedName>
    <definedName name="Z_8562A396_E295_4108_B7A9_6919E444CF0D_.wvu.FilterData" localSheetId="0" hidden="1">' для открытого бюджета'!$A$3:$H$47</definedName>
    <definedName name="Z_862BCE28_66BD_4E45_BE79_B51B591D4CC7_.wvu.FilterData" localSheetId="0" hidden="1">' для открытого бюджета'!$A$3:$H$47</definedName>
    <definedName name="Z_864BD8A5_0DD1_408F_8BCC_2F27F5511614_.wvu.FilterData" localSheetId="0" hidden="1">' для открытого бюджета'!$A$3:$H$47</definedName>
    <definedName name="Z_87F26E09_B713_4786_8E22_B7FDA41CEF71_.wvu.FilterData" localSheetId="0" hidden="1">' для открытого бюджета'!$A$3:$H$47</definedName>
    <definedName name="Z_87F26E09_B713_4786_8E22_B7FDA41CEF71_.wvu.PrintArea" localSheetId="0" hidden="1">' для открытого бюджета'!$A$1:$G$47</definedName>
    <definedName name="Z_87F26E09_B713_4786_8E22_B7FDA41CEF71_.wvu.PrintTitles" localSheetId="0" hidden="1">' для открытого бюджета'!$3:$4</definedName>
    <definedName name="Z_8B2A4522_F22C_4652_89A3_1756164D6335_.wvu.FilterData" localSheetId="0" hidden="1">' для открытого бюджета'!$A$3:$H$47</definedName>
    <definedName name="Z_8D680FE0_176F_46D1_9B34_97CE5BC62675_.wvu.FilterData" localSheetId="0" hidden="1">' для открытого бюджета'!$A$3:$H$47</definedName>
    <definedName name="Z_8D919147_D97E_43F8_B9B7_9FFE484BC685_.wvu.FilterData" localSheetId="0" hidden="1">' для открытого бюджета'!$A$3:$H$47</definedName>
    <definedName name="Z_8D919147_D97E_43F8_B9B7_9FFE484BC685_.wvu.PrintArea" localSheetId="0" hidden="1">' для открытого бюджета'!$A$1:$G$47</definedName>
    <definedName name="Z_8D919147_D97E_43F8_B9B7_9FFE484BC685_.wvu.PrintTitles" localSheetId="0" hidden="1">' для открытого бюджета'!$3:$4</definedName>
    <definedName name="Z_8DBACA92_AD1B_4F9E_87A3_CE8FD28AC4F4_.wvu.FilterData" localSheetId="0" hidden="1">' для открытого бюджета'!$A$3:$H$47</definedName>
    <definedName name="Z_8EB6F9E9_9B43_4F34_A718_C7E10329EA20_.wvu.FilterData" localSheetId="0" hidden="1">' для открытого бюджета'!$A$3:$H$47</definedName>
    <definedName name="Z_8F114E33_385C_421E_A319_EC79CD20A4FC_.wvu.FilterData" localSheetId="0" hidden="1">' для открытого бюджета'!$A$3:$H$47</definedName>
    <definedName name="Z_8F114E33_385C_421E_A319_EC79CD20A4FC_.wvu.PrintArea" localSheetId="0" hidden="1">' для открытого бюджета'!$A$1:$G$47</definedName>
    <definedName name="Z_8F114E33_385C_421E_A319_EC79CD20A4FC_.wvu.PrintTitles" localSheetId="0" hidden="1">' для открытого бюджета'!$3:$4</definedName>
    <definedName name="Z_91F27550_77F8_4B14_92A4_2EE198FCC976_.wvu.FilterData" localSheetId="0" hidden="1">' для открытого бюджета'!$A$3:$H$47</definedName>
    <definedName name="Z_96BF9EDB_0BD1_40D0_8A3F_3691219FAA2F_.wvu.FilterData" localSheetId="0" hidden="1">' для открытого бюджета'!$A$3:$H$47</definedName>
    <definedName name="Z_97D29FDC_9C12_4E97_97B2_D094CD2E1798_.wvu.FilterData" localSheetId="0" hidden="1">' для открытого бюджета'!$A$3:$H$47</definedName>
    <definedName name="Z_97D8E3E2_4995_4E25_9BF1_F8A8E532F761_.wvu.FilterData" localSheetId="0" hidden="1">' для открытого бюджета'!$A$3:$H$47</definedName>
    <definedName name="Z_9B9D23EA_D05F_4D8F_9BC7_37705BFEB4BE_.wvu.FilterData" localSheetId="0" hidden="1">' для открытого бюджета'!$A$3:$H$47</definedName>
    <definedName name="Z_9B9D23EA_D05F_4D8F_9BC7_37705BFEB4BE_.wvu.PrintArea" localSheetId="0" hidden="1">' для открытого бюджета'!$A$1:$G$47</definedName>
    <definedName name="Z_9B9D23EA_D05F_4D8F_9BC7_37705BFEB4BE_.wvu.PrintTitles" localSheetId="0" hidden="1">' для открытого бюджета'!$3:$4</definedName>
    <definedName name="Z_9BD843FF_B424_4650_BD22_347CBEA4F3BE_.wvu.FilterData" localSheetId="0" hidden="1">' для открытого бюджета'!$A$3:$H$47</definedName>
    <definedName name="Z_9E59F4A8_B0E6_4FAF_AF1A_B9ADF908EEC1_.wvu.FilterData" localSheetId="0" hidden="1">' для открытого бюджета'!$A$3:$H$47</definedName>
    <definedName name="Z_9F5C973C_8081_4DCE_9D7A_864CA7977E5C_.wvu.FilterData" localSheetId="0" hidden="1">' для открытого бюджета'!$A$3:$H$47</definedName>
    <definedName name="Z_A0B9FC8A_A97C_4890_80BD_53BD404FB85B_.wvu.FilterData" localSheetId="0" hidden="1">' для открытого бюджета'!$A$3:$H$47</definedName>
    <definedName name="Z_A661D1CC_E68B_4BEF_B1FC_30B9D4EFB9F2_.wvu.FilterData" localSheetId="0" hidden="1">' для открытого бюджета'!$A$3:$H$47</definedName>
    <definedName name="Z_A86660CD_6A23_454A_A081_882316A89B69_.wvu.FilterData" localSheetId="0" hidden="1">' для открытого бюджета'!$A$3:$H$47</definedName>
    <definedName name="Z_A87AB65B_453E_449F_B506_35CAE3F4E729_.wvu.FilterData" localSheetId="0" hidden="1">' для открытого бюджета'!$A$3:$H$47</definedName>
    <definedName name="Z_AB22D8F9_22C5_45F6_8C2A_521E671CCD56_.wvu.FilterData" localSheetId="0" hidden="1">' для открытого бюджета'!$A$3:$H$47</definedName>
    <definedName name="Z_AF152ADD_C0D5_4A76_92F1_64F6DE76E717_.wvu.FilterData" localSheetId="0" hidden="1">' для открытого бюджета'!$A$3:$H$47</definedName>
    <definedName name="Z_B3077B5C_7321_4151_A9E7_5D6A6E7D4C7D_.wvu.FilterData" localSheetId="0" hidden="1">' для открытого бюджета'!$A$3:$H$47</definedName>
    <definedName name="Z_B34CF6D5_0707_4435_83BE_B547B8ED8649_.wvu.FilterData" localSheetId="0" hidden="1">' для открытого бюджета'!$A$3:$H$47</definedName>
    <definedName name="Z_B34CF6D5_0707_4435_83BE_B547B8ED8649_.wvu.PrintArea" localSheetId="0" hidden="1">' для открытого бюджета'!$A$1:$G$47</definedName>
    <definedName name="Z_B34CF6D5_0707_4435_83BE_B547B8ED8649_.wvu.PrintTitles" localSheetId="0" hidden="1">' для открытого бюджета'!$3:$4</definedName>
    <definedName name="Z_B80F53F8_CB10_498C_9BB7_3D0D8021C908_.wvu.FilterData" localSheetId="0" hidden="1">' для открытого бюджета'!$A$3:$H$47</definedName>
    <definedName name="Z_B8F28740_E296_4A2F_9DFF_286C00C61390_.wvu.FilterData" localSheetId="0" hidden="1">' для открытого бюджета'!$A$3:$H$47</definedName>
    <definedName name="Z_BA090F5A_6D61_4432_9961_37DCF1F14822_.wvu.FilterData" localSheetId="0" hidden="1">' для открытого бюджета'!$A$3:$H$47</definedName>
    <definedName name="Z_BC0CF8DB_9D71_4A02_BDC1_862C77817469_.wvu.FilterData" localSheetId="0" hidden="1">' для открытого бюджета'!$A$3:$H$47</definedName>
    <definedName name="Z_C3E927B9_959D_4195_AEAC_C7AA7F2DFC1E_.wvu.FilterData" localSheetId="0" hidden="1">' для открытого бюджета'!$A$3:$H$47</definedName>
    <definedName name="Z_C997AD41_BDD7_4D41_A10D_A4178A70D7F6_.wvu.FilterData" localSheetId="0" hidden="1">' для открытого бюджета'!$A$3:$H$47</definedName>
    <definedName name="Z_C9B16E77_1080_463F_87AA_CAB8F86A7F90_.wvu.FilterData" localSheetId="0" hidden="1">' для открытого бюджета'!$A$3:$H$47</definedName>
    <definedName name="Z_CFDFE51D_E16B_4731_BB1A_B29A1E878FBF_.wvu.FilterData" localSheetId="0" hidden="1">' для открытого бюджета'!$A$3:$H$47</definedName>
    <definedName name="Z_CFF60C75_38D4_40E9_B371_25FF9ED3BE7C_.wvu.FilterData" localSheetId="0" hidden="1">' для открытого бюджета'!$A$3:$H$47</definedName>
    <definedName name="Z_D2CFE1F5_B262_4F2D_A6AA_BE51D5E8E2E0_.wvu.FilterData" localSheetId="0" hidden="1">' для открытого бюджета'!$A$3:$H$47</definedName>
    <definedName name="Z_D4FF95C3_7EA9_427D_B24D_44BA30D2D6FB_.wvu.FilterData" localSheetId="0" hidden="1">' для открытого бюджета'!$A$3:$H$47</definedName>
    <definedName name="Z_D5D0C215_E36E_475D_BA10_4DB36BDB9DFB_.wvu.FilterData" localSheetId="0" hidden="1">' для открытого бюджета'!$A$3:$H$47</definedName>
    <definedName name="Z_DACE88A8_0540_4F4A_8B97_DD0CE1731219_.wvu.FilterData" localSheetId="0" hidden="1">' для открытого бюджета'!$A$3:$H$47</definedName>
    <definedName name="Z_DAF1491E_C925_4C9F_9A21_A7368BA13293_.wvu.FilterData" localSheetId="0" hidden="1">' для открытого бюджета'!$A$3:$H$47</definedName>
    <definedName name="Z_DB435D04_E392_4232_8A0B_6CBF8F297089_.wvu.FilterData" localSheetId="0" hidden="1">' для открытого бюджета'!$A$3:$H$47</definedName>
    <definedName name="Z_DC85E231_B23B_4483_B99C_51298E100BA0_.wvu.FilterData" localSheetId="0" hidden="1">' для открытого бюджета'!$A$3:$H$47</definedName>
    <definedName name="Z_DCBA4E19_B138_4FEE_B9B1_631815E23130_.wvu.FilterData" localSheetId="0" hidden="1">' для открытого бюджета'!$A$3:$H$47</definedName>
    <definedName name="Z_E1BD2682_73A0_4580_91ED_F30FDBE0BA47_.wvu.FilterData" localSheetId="0" hidden="1">' для открытого бюджета'!$A$3:$H$47</definedName>
    <definedName name="Z_E1BD2682_73A0_4580_91ED_F30FDBE0BA47_.wvu.PrintArea" localSheetId="0" hidden="1">' для открытого бюджета'!$A$1:$G$47</definedName>
    <definedName name="Z_E1BD2682_73A0_4580_91ED_F30FDBE0BA47_.wvu.PrintTitles" localSheetId="0" hidden="1">' для открытого бюджета'!$3:$4</definedName>
    <definedName name="Z_E2B6CC61_EE95_4795_99F5_63BF984C3079_.wvu.FilterData" localSheetId="0" hidden="1">' для открытого бюджета'!$A$3:$H$47</definedName>
    <definedName name="Z_E2F129E7_CCE1_4A52_9A56_A065BE730CB4_.wvu.FilterData" localSheetId="0" hidden="1">' для открытого бюджета'!$A$3:$H$47</definedName>
    <definedName name="Z_E86730C6_9E04_46FB_8E29_813C0EA56FA8_.wvu.FilterData" localSheetId="0" hidden="1">' для открытого бюджета'!$A$3:$H$47</definedName>
    <definedName name="Z_EB3EB88F_C68B_405D_B3CF_67A5D17AFE1A_.wvu.FilterData" localSheetId="0" hidden="1">' для открытого бюджета'!$A$3:$H$47</definedName>
    <definedName name="Z_ED7466D0_C277_4714_B64A_C5D3EDA50E1D_.wvu.FilterData" localSheetId="0" hidden="1">' для открытого бюджета'!$A$3:$H$47</definedName>
    <definedName name="Z_ED770B56_8CB8_42E1_B5FE_E517A3629A2B_.wvu.FilterData" localSheetId="0" hidden="1">' для открытого бюджета'!$A$3:$H$47</definedName>
    <definedName name="Z_EFA94A0D_E33F_41AC_994A_43CF07509FE5_.wvu.FilterData" localSheetId="0" hidden="1">' для открытого бюджета'!$A$3:$H$47</definedName>
    <definedName name="Z_F499772F_CF82_4323_BC1A_1F82CA6975AD_.wvu.FilterData" localSheetId="0" hidden="1">' для открытого бюджета'!$A$3:$H$47</definedName>
    <definedName name="Z_F5AD01A7_3C65_4F89_8A37_54B362DAD7B9_.wvu.FilterData" localSheetId="0" hidden="1">' для открытого бюджета'!$A$3:$H$47</definedName>
    <definedName name="Z_F5AD01A7_3C65_4F89_8A37_54B362DAD7B9_.wvu.PrintArea" localSheetId="0" hidden="1">' для открытого бюджета'!$A$1:$G$47</definedName>
    <definedName name="Z_F5AD01A7_3C65_4F89_8A37_54B362DAD7B9_.wvu.PrintTitles" localSheetId="0" hidden="1">' для открытого бюджета'!$3:$4</definedName>
    <definedName name="Z_F9D4909E_3E0C_4A3C_AD05_E89BF8CC8177_.wvu.FilterData" localSheetId="0" hidden="1">' для открытого бюджета'!$A$3:$H$47</definedName>
    <definedName name="Z_FA565493_1593_4208_9D78_4902F7EA2AB8_.wvu.FilterData" localSheetId="0" hidden="1">' для открытого бюджета'!$A$3:$H$47</definedName>
    <definedName name="Z_FA5E4A6C_8567_468A_8181_90055CA2036D_.wvu.FilterData" localSheetId="0" hidden="1">' для открытого бюджета'!$A$3:$H$47</definedName>
    <definedName name="Z_FA5E4A6C_8567_468A_8181_90055CA2036D_.wvu.PrintArea" localSheetId="0" hidden="1">' для открытого бюджета'!$A$1:$G$47</definedName>
    <definedName name="Z_FA5E4A6C_8567_468A_8181_90055CA2036D_.wvu.PrintTitles" localSheetId="0" hidden="1">' для открытого бюджета'!$3:$4</definedName>
    <definedName name="Z_FC73D815_6217_45C3_8996_B14CF654D794_.wvu.FilterData" localSheetId="0" hidden="1">' для открытого бюджета'!$A$3:$H$47</definedName>
    <definedName name="_xlnm.Print_Titles" localSheetId="0">' для открытого бюджета'!$3:$4</definedName>
    <definedName name="_xlnm.Print_Area" localSheetId="0">' для открытого бюджета'!$A$1:$G$47</definedName>
  </definedNames>
  <calcPr calcId="191029" iterate="1"/>
  <customWorkbookViews>
    <customWorkbookView name="Danil P. Yanukov - Личное представление" guid="{2852C817-4B2F-4A14-BE83-AC4F30A61EAF}" mergeInterval="0" personalView="1" maximized="1" windowWidth="1920" windowHeight="835" activeSheetId="1"/>
    <customWorkbookView name="Людмила Л. Панова - Личное представление" guid="{0A80EB8D-4584-4566-B5D7-E649312A1AAB}" mergeInterval="0" personalView="1" maximized="1" windowWidth="1916" windowHeight="854" activeSheetId="1"/>
    <customWorkbookView name="Александра Н. Ридинтер - Личное представление" guid="{9B9D23EA-D05F-4D8F-9BC7-37705BFEB4BE}" mergeInterval="0" personalView="1" maximized="1" windowWidth="1916" windowHeight="854" activeSheetId="1"/>
    <customWorkbookView name="Ольга С. Цыганова - Личное представление" guid="{3C9E705F-BEA3-4B2B-956E-665541F124C8}" mergeInterval="0" personalView="1" maximized="1" windowWidth="1916" windowHeight="757" activeSheetId="1"/>
    <customWorkbookView name="Вишницкая Ольга Анатольевна - Личное представление" guid="{5164BF5E-39FE-44DA-8F4B-2529173FEE2F}" mergeInterval="0" personalView="1" maximized="1" windowWidth="1916" windowHeight="774" activeSheetId="1"/>
    <customWorkbookView name="Константин А. Бобылев - Личное представление" guid="{8D919147-D97E-43F8-B9B7-9FFE484BC685}" mergeInterval="0" personalView="1" maximized="1" windowWidth="1916" windowHeight="834" activeSheetId="1"/>
    <customWorkbookView name="Светлана А. Павленко - Личное представление" guid="{00935F89-A8FA-4651-A44D-B3F35927D529}" mergeInterval="0" personalView="1" maximized="1" windowWidth="1916" windowHeight="774" activeSheetId="1"/>
    <customWorkbookView name="Марина В. Байдюкова - Личное представление" guid="{28F72B06-6EBC-4093-A0BB-84548F5B4AEC}" mergeInterval="0" personalView="1" maximized="1" windowWidth="1916" windowHeight="814" activeSheetId="1"/>
    <customWorkbookView name="Мария Л. Хегай - Личное представление" guid="{87F26E09-B713-4786-8E22-B7FDA41CEF71}" mergeInterval="0" personalView="1" maximized="1" windowWidth="1916" windowHeight="794" activeSheetId="1"/>
    <customWorkbookView name="Юлия Александровна Федчук - Личное представление" guid="{73B46CE0-CCFA-47E4-8942-DFAB3D76BC88}" mergeInterval="0" personalView="1" maximized="1" windowWidth="1916" windowHeight="854" activeSheetId="1"/>
    <customWorkbookView name="Екатерина В. Баженова - Личное представление" guid="{B34CF6D5-0707-4435-83BE-B547B8ED8649}" mergeInterval="0" personalView="1" maximized="1" windowWidth="1916" windowHeight="834" activeSheetId="1"/>
    <customWorkbookView name="Виктория В. Москаленко - Личное представление" guid="{17CE2169-568F-489F-A0AB-14A4FDE3D66A}" mergeInterval="0" personalView="1" maximized="1" windowWidth="1916" windowHeight="854" activeSheetId="1"/>
    <customWorkbookView name="Ольга В. Гонтова - Личное представление" guid="{8092863D-9B08-42A8-901B-F9D28B953964}" mergeInterval="0" personalView="1" maximized="1" windowWidth="1276" windowHeight="758" activeSheetId="1"/>
    <customWorkbookView name="Наталья Н. Цвик - Личное представление" guid="{FA5E4A6C-8567-468A-8181-90055CA2036D}" mergeInterval="0" personalView="1" maximized="1" windowWidth="1916" windowHeight="834" activeSheetId="1"/>
    <customWorkbookView name="Людмила В. Латышева - Личное представление" guid="{5EA1C47B-39B2-4C09-9F94-47D842C8768D}" mergeInterval="0" personalView="1" maximized="1" windowWidth="1916" windowHeight="794" activeSheetId="1"/>
    <customWorkbookView name="fin-4053 - Личное представление" guid="{E1BD2682-73A0-4580-91ED-F30FDBE0BA47}" mergeInterval="0" personalView="1" maximized="1" windowWidth="1916" windowHeight="832" activeSheetId="1"/>
    <customWorkbookView name="Елена И. Комогорцева - Личное представление" guid="{F5AD01A7-3C65-4F89-8A37-54B362DAD7B9}" mergeInterval="0" personalView="1" maximized="1" windowWidth="1596" windowHeight="914" activeSheetId="1"/>
    <customWorkbookView name="Оксана Д. Скрябина - Личное представление" guid="{4E24E538-FE14-4954-AC2C-FACCF788C9E8}" mergeInterval="0" personalView="1" maximized="1" windowWidth="1880" windowHeight="816" activeSheetId="1"/>
    <customWorkbookView name="Anna - Личное представление" guid="{03B285DA-B914-4C10-80EC-94C955C7EB95}" mergeInterval="0" personalView="1" maximized="1" xWindow="-8" yWindow="-8" windowWidth="1616" windowHeight="876" activeSheetId="1"/>
    <customWorkbookView name="Natalya - Личное представление" guid="{6AA106FD-BEC3-4024-8481-501146FE14B3}" mergeInterval="0" personalView="1" windowWidth="1911" windowHeight="1046" activeSheetId="1"/>
    <customWorkbookView name="User - Личное представление" guid="{8F114E33-385C-421E-A319-EC79CD20A4FC}" mergeInterval="0" personalView="1" maximized="1" xWindow="-9" yWindow="-9" windowWidth="1938" windowHeight="1048" activeSheetId="1"/>
    <customWorkbookView name="Елена - Личное представление" guid="{7CDF6FA8-A59B-467D-92E0-5C32B145D17A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F47" i="1" l="1"/>
  <c r="F41" i="1"/>
  <c r="F35" i="1"/>
  <c r="F19" i="1"/>
  <c r="F18" i="1"/>
  <c r="F24" i="1"/>
  <c r="E5" i="1"/>
  <c r="F37" i="1"/>
  <c r="E37" i="1"/>
  <c r="D37" i="1"/>
  <c r="D47" i="1" s="1"/>
  <c r="F14" i="1"/>
  <c r="E14" i="1"/>
  <c r="D14" i="1"/>
  <c r="F25" i="1" l="1"/>
  <c r="F27" i="1"/>
  <c r="E19" i="1"/>
  <c r="D19" i="1"/>
  <c r="D5" i="1"/>
  <c r="D24" i="1"/>
  <c r="D29" i="1"/>
  <c r="E24" i="1"/>
  <c r="C24" i="1"/>
  <c r="F15" i="1" l="1"/>
  <c r="C5" i="1"/>
  <c r="F5" i="1" l="1"/>
  <c r="D43" i="1" l="1"/>
  <c r="E43" i="1"/>
  <c r="C43" i="1"/>
  <c r="D41" i="1"/>
  <c r="E41" i="1"/>
  <c r="C41" i="1"/>
  <c r="C37" i="1"/>
  <c r="D35" i="1"/>
  <c r="E35" i="1"/>
  <c r="C35" i="1"/>
  <c r="E29" i="1"/>
  <c r="C29" i="1"/>
  <c r="C19" i="1"/>
  <c r="D17" i="1"/>
  <c r="E17" i="1"/>
  <c r="C17" i="1"/>
  <c r="C14" i="1"/>
  <c r="F29" i="1" l="1"/>
  <c r="F17" i="1"/>
  <c r="F39" i="1"/>
  <c r="F12" i="1"/>
  <c r="F7" i="1"/>
  <c r="F21" i="1" l="1"/>
  <c r="F46" i="1" l="1"/>
  <c r="F9" i="1" l="1"/>
  <c r="F42" i="1" l="1"/>
  <c r="F32" i="1" l="1"/>
  <c r="F6" i="1" l="1"/>
  <c r="F8" i="1"/>
  <c r="F10" i="1"/>
  <c r="F11" i="1"/>
  <c r="F20" i="1"/>
  <c r="F22" i="1"/>
  <c r="F26" i="1"/>
  <c r="F28" i="1"/>
  <c r="F30" i="1"/>
  <c r="F31" i="1"/>
  <c r="F33" i="1"/>
  <c r="F34" i="1"/>
  <c r="F36" i="1"/>
  <c r="F38" i="1"/>
  <c r="F44" i="1"/>
  <c r="F43" i="1" s="1"/>
  <c r="C45" i="1"/>
  <c r="C47" i="1" s="1"/>
  <c r="D45" i="1"/>
  <c r="E45" i="1"/>
  <c r="E47" i="1" s="1"/>
  <c r="F45" i="1" l="1"/>
</calcChain>
</file>

<file path=xl/sharedStrings.xml><?xml version="1.0" encoding="utf-8"?>
<sst xmlns="http://schemas.openxmlformats.org/spreadsheetml/2006/main" count="120" uniqueCount="120">
  <si>
    <t>Итого</t>
  </si>
  <si>
    <t>1301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</si>
  <si>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</si>
  <si>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</si>
  <si>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</si>
  <si>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1202</t>
  </si>
  <si>
    <t>Периодическая печать и издательства</t>
  </si>
  <si>
    <t>1200</t>
  </si>
  <si>
    <t>СРЕДСТВА МАССОВОЙ ИНФОРМАЦИИ</t>
  </si>
  <si>
    <t>1102</t>
  </si>
  <si>
    <t>Массовый спорт</t>
  </si>
  <si>
    <t>1100</t>
  </si>
  <si>
    <t>ФИЗИЧЕСКАЯ КУЛЬТУРА И СПОРТ</t>
  </si>
  <si>
    <t>1004</t>
  </si>
  <si>
    <t>Охрана семьи и детства</t>
  </si>
  <si>
    <t>1003</t>
  </si>
  <si>
    <t>Социальное обеспечение населения</t>
  </si>
  <si>
    <t>1000</t>
  </si>
  <si>
    <t>СОЦИАЛЬНАЯ ПОЛИТИКА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</si>
  <si>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</si>
  <si>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</si>
  <si>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</si>
  <si>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</si>
  <si>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</si>
  <si>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</si>
  <si>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0707</t>
  </si>
  <si>
    <t>Молодежная политика и оздоровление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</si>
  <si>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</si>
  <si>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</si>
  <si>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</si>
  <si>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</si>
  <si>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</si>
  <si>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</si>
  <si>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0505</t>
  </si>
  <si>
    <t>Другие вопросы в области жилищно-коммунального хозяйства</t>
  </si>
  <si>
    <t>0502</t>
  </si>
  <si>
    <t>Коммунальное хозяйство</t>
  </si>
  <si>
    <t>0501</t>
  </si>
  <si>
    <t>Жилищное хозяйство</t>
  </si>
  <si>
    <t>0500</t>
  </si>
  <si>
    <t>ЖИЛИЩНО-КОММУНАЛЬНОЕ ХОЗЯЙСТВО</t>
  </si>
  <si>
    <t>0409</t>
  </si>
  <si>
    <t>Дорожное хозяйство (дорожные фонды)</t>
  </si>
  <si>
    <t>0408</t>
  </si>
  <si>
    <t>Транспорт</t>
  </si>
  <si>
    <t>0405</t>
  </si>
  <si>
    <t>Сельское хозяйство и рыболовство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</si>
  <si>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</si>
  <si>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</si>
  <si>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</si>
  <si>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</si>
  <si>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0113</t>
  </si>
  <si>
    <t>Другие общегосударственные вопросы</t>
  </si>
  <si>
    <t>0111</t>
  </si>
  <si>
    <t>Резервные фонды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</si>
  <si>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</si>
  <si>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</si>
  <si>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</si>
  <si>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</si>
  <si>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</si>
  <si>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</si>
  <si>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</si>
  <si>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</si>
  <si>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</si>
  <si>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</si>
  <si>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1</t>
  </si>
  <si>
    <t>Примечание</t>
  </si>
  <si>
    <t>Процент исполнения от первоначального плана</t>
  </si>
  <si>
    <t>Код раз-дела, подраздела</t>
  </si>
  <si>
    <t>Наименование расходов</t>
  </si>
  <si>
    <t>0703</t>
  </si>
  <si>
    <t>Дополнительное образование детей</t>
  </si>
  <si>
    <t>Судебная система</t>
  </si>
  <si>
    <t>0105</t>
  </si>
  <si>
    <t>0200</t>
  </si>
  <si>
    <t>0203</t>
  </si>
  <si>
    <t>МОБИЛИЗАЦИОННАЯ И ВНЕВОЙСКОВАЯ ПОДГОТОВКА</t>
  </si>
  <si>
    <t>мобилизационная и вневойсковая подготовка</t>
  </si>
  <si>
    <t xml:space="preserve">     Резервные фонды местных администраций. (Распределено согласно распоряжений главы по подразделам бюджетной классификации </t>
  </si>
  <si>
    <t>0310</t>
  </si>
  <si>
    <t>Защита населения и территории от чрезвычайных ситуаций природного и техногенного характера, пожарная безопасности</t>
  </si>
  <si>
    <t>0503</t>
  </si>
  <si>
    <t>Благоустройство</t>
  </si>
  <si>
    <t>0412</t>
  </si>
  <si>
    <t>Национальная экономика</t>
  </si>
  <si>
    <t>0209</t>
  </si>
  <si>
    <t>Другие вопросы в области национальной обороны</t>
  </si>
  <si>
    <t xml:space="preserve">Информация к отчету об исполнении  
бюджета Тернейского муниципального района  за 2022 год </t>
  </si>
  <si>
    <t>Первоначально утвержденный бюджет на 2022 год</t>
  </si>
  <si>
    <t>Уточненный годовой план на 2022 год</t>
  </si>
  <si>
    <t>Фактическое исполнение за 2022 год</t>
  </si>
  <si>
    <t>Первоначально утвержденные плановые значения увелечены за счёт средств субвенции распределенной из бюджета Приморского края.</t>
  </si>
  <si>
    <t>Отсутствие потребности.</t>
  </si>
  <si>
    <t xml:space="preserve"> Расходы на денежное содержание  главы.</t>
  </si>
  <si>
    <t xml:space="preserve"> Первоначально утвержденные плановые значения увелечены :  на текущее функционирование оранов местного самоуправления, включая территориальные отделы, приобретения сертифицированного серверного и сетевого оборудования, приобретение компьютерной техники и периферийных устройств.  Исполнено согласно фактических расходов, задолженность отсутствует.</t>
  </si>
  <si>
    <t>текущее функционирование финансового органа и контрольно-счётной комисии  ТМО</t>
  </si>
  <si>
    <t xml:space="preserve">увеличение по текущему содержанию учреждений хозяйственного обслуживания, централизованных бухгалтерий и расходов на содержание муниципального имущества </t>
  </si>
  <si>
    <t>Распределены средства резервного фонда на расходы в области мобилизационной подготовки и мобилизации, для закупки обмундирования и средств личной гигиены для  участников в СВО. Исполнено согласно фактической потребности.</t>
  </si>
  <si>
    <t>Первоначально утвержденные плановые значения увелечены за счёт распределения субсидии из резервного фонда Правительства Приморского края на ликвидацию послепаводковой чрезвычайной читуации. Исполнено согласно фактических расходов</t>
  </si>
  <si>
    <t>Первоначально утвержденные плановые значения увелечены на сумму субвенции из бюджета Примосркого края, и распределения средств резервного фонда администрации Тернейского округа. Исполнено согласо фактической потребности.</t>
  </si>
  <si>
    <t>Первоначально утвержденные плановые значения увелечены на реализацию программных мероприятий и дополнительной  субвенции  из бюджета Приморского края на реализацию гос.гарантий. Исполнено согласно фактических расходов.</t>
  </si>
  <si>
    <t>Первоначально утвержденные плановые назначения увелечены на текущее содержание учреждений доп.образования и за счёт поступления добровольных пожертвований. Исполнено согласно фактических расходов</t>
  </si>
  <si>
    <t>Первоначально утвержденные плановые назначения увелечены на расходы местного бюджета по трудоустройству несовершеннолетних граждан и средств субвенции на компенсацию путёвок. Исполнено согласно фактических расходов</t>
  </si>
  <si>
    <t>Первоначальные плановые назначения скорректированы в связи с уменьшением суммы субвенции из бюджета Приморского края на обеспечение мер социальной поддержки педагогическим работникам муниципальных образовательных организаций . Исполнено согласно фактической потребности.</t>
  </si>
  <si>
    <t>Другие вопросы в области социальной политики</t>
  </si>
  <si>
    <t>Распредеделение средств резервного фонда администрации Тернейского округа на меры поддержки семьям военнослужащих, участников в СВО. Исполнено согласно фактической потребности.</t>
  </si>
  <si>
    <t xml:space="preserve">   Первоначальные плановые назначения скорректированы в связи с уменьшением суммы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помещений.</t>
  </si>
  <si>
    <t>Первоначальные плановые назначения увеличены в связи с распределением субсидии на  Реализацию  проекта инициативного бюджетирования по направлению "Твой проект" - "Скейт парк в посёлке Пластун" и распределение за счёт местного бюджетна на изготовление ПСД  по ремонту стадиона.   Исполнено по фактически сложившимся расходам.</t>
  </si>
  <si>
    <t>Увеличение  плана на обеспечение деятельности созданного учреждения МКУ "Редакция газеты "Вестник Тернея"</t>
  </si>
  <si>
    <t xml:space="preserve"> Бюджетные кредиты не оформлялись</t>
  </si>
  <si>
    <t>Произведена корректировка текущих расходов. Исполнено согласно фактических расходов</t>
  </si>
  <si>
    <t>Первоначально утвержденные плановые назначения увелечены  в связи с поступлением добровольных пожертвований на благоустройство дворовых территорий.  Исполнено согласно фактических расходов.</t>
  </si>
  <si>
    <t>Первоначально утвержденные плановые значения увелечены на реализацию  Муниципальной программы "Энергосбережение и повышение энергитической эффективности"  на капитальный ремонт котельной №5,  также распределена дополнительная сумма субсидии на снабжение населения твёрдым топливом . Исполнено согласно фактических расходов.</t>
  </si>
  <si>
    <t>Первоначально утвержденные плановые назначения по капитальному ремонту муниципального жилья откорректированы согласно фактической потребности. Исполнено согласно фактических расходов</t>
  </si>
  <si>
    <t>Первоначально утвержденные плановые значения увелечены на пополнение дорожного фонда за счёт остатков на 1.01.22 года и плана по акцизам. Исполнено согласно фактических расходов</t>
  </si>
  <si>
    <t>Исполнено согласно фактических расходов на  обеспечение деятельности   ДУМЫ ТМО, задолженность отсутствует.</t>
  </si>
  <si>
    <t xml:space="preserve"> Плановые значения предусмотрены  согласно потребности на реализацию муниципальной программы на проведение землеустроительных работ по описанию местоположения границ. </t>
  </si>
  <si>
    <t>Первоначально утвержденные бюджетные назначения увеличены по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(строительство СОШ в п.Светлая). Исполнено согласно фактических расходов.</t>
  </si>
  <si>
    <t>Уточнены бюджетные назначения в связи с поступлением добровольных пожертвований: капитальный ремонт сельского клуба , субсидии на модернизацию библиотек, предусмотрены расходы на приобретение звукового, светового оборудования, проектора и экрана  с местного бюджета</t>
  </si>
  <si>
    <t xml:space="preserve"> РАСПРЕДЕЛЕНИЕ БЮДЖЕТНЫХ АССИГНОВАНИЙ
бюджета Тернейского муниципального района  за 2022 год  разделам, подразделам расходов функциональной классификации расходов бюджета Российской Федерации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</si>
</sst>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9" fontId="5" fillId="0" borderId="1">
      <alignment horizontal="center" wrapText="1"/>
    </xf>
  </cellStyleXfs>
  <cellXfs count="11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65" fontId="6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164" fontId="12" fillId="2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64" fontId="13" fillId="0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0" xfId="0" applyNumberFormat="1" applyFont="1" applyFill="1" applyAlignment="1">
      <alignment vertical="top" wrapText="1"/>
    </xf>
    <xf numFmtId="49" fontId="6" fillId="2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Alignment="1">
      <alignment horizontal="center" vertical="top" wrapText="1"/>
    </xf>
    <xf numFmtId="164" fontId="6" fillId="0" borderId="0" xfId="1" applyNumberFormat="1" applyFont="1" applyBorder="1" applyAlignment="1" applyProtection="1">
      <alignment horizontal="center" wrapText="1"/>
    </xf>
    <xf numFmtId="0" fontId="1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9" fillId="0" borderId="0" xfId="0" applyFont="1" applyAlignment="1">
      <alignment horizontal="right" wrapText="1"/>
    </xf>
    <xf numFmtId="0" fontId="16" fillId="0" borderId="0" xfId="0" applyFont="1" applyFill="1" applyAlignment="1">
      <alignment vertical="top" wrapText="1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165" fontId="4" fillId="2" borderId="0" xfId="0" applyNumberFormat="1" applyFont="1" applyFill="1" applyAlignment="1">
      <alignment vertical="top" wrapText="1"/>
    </xf>
    <xf numFmtId="165" fontId="4" fillId="0" borderId="0" xfId="0" applyNumberFormat="1" applyFont="1" applyFill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165" fontId="13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11" fillId="0" borderId="0" xfId="0" applyNumberFormat="1" applyFont="1" applyFill="1" applyAlignment="1">
      <alignment vertical="top" wrapText="1"/>
    </xf>
    <xf numFmtId="165" fontId="18" fillId="0" borderId="0" xfId="0" applyNumberFormat="1" applyFont="1" applyFill="1" applyAlignment="1">
      <alignment vertical="top" wrapText="1"/>
    </xf>
    <xf numFmtId="164" fontId="19" fillId="0" borderId="0" xfId="0" applyNumberFormat="1" applyFont="1" applyFill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Alignment="1">
      <alignment vertical="top" wrapText="1"/>
    </xf>
    <xf numFmtId="0" fontId="9" fillId="0" borderId="0" xfId="0" applyFont="1" applyAlignment="1">
      <alignment wrapText="1"/>
    </xf>
    <xf numFmtId="0" fontId="20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165" fontId="8" fillId="3" borderId="2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64" fontId="3" fillId="0" borderId="0" xfId="0" applyNumberFormat="1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0" fontId="23" fillId="0" borderId="5" xfId="0" applyFont="1" applyBorder="1" applyAlignment="1">
      <alignment wrapText="1"/>
    </xf>
    <xf numFmtId="0" fontId="9" fillId="4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8" fillId="2" borderId="4" xfId="0" applyNumberFormat="1" applyFont="1" applyFill="1" applyBorder="1" applyAlignment="1">
      <alignment horizontal="center" vertical="top" wrapText="1"/>
    </xf>
    <xf numFmtId="165" fontId="8" fillId="3" borderId="4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center" vertical="top" wrapText="1"/>
    </xf>
  </cellXfs>
  <cellStyles count="2">
    <cellStyle name="xl97" xfId="1" xr:uid="{00000000-0005-0000-0000-000000000000}"/>
    <cellStyle name="Обычный" xfId="0" builtinId="0"/>
  </cellStyles>
  <dxfs count="0"/>
  <tableStyles count="0" defaultTableStyle="TableStyleMedium9" defaultPivotStyle="PivotStyleLight16"/>
  <colors>
    <mruColors>
      <color rgb="FFE3E7EB"/>
      <color rgb="FFE2E5EC"/>
      <color rgb="FFE1E2ED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43" Type="http://schemas.openxmlformats.org/officeDocument/2006/relationships/revisionLog" Target="revisionLog23.xml"/><Relationship Id="rId247" Type="http://schemas.openxmlformats.org/officeDocument/2006/relationships/revisionLog" Target="revisionLog27.xml"/><Relationship Id="rId246" Type="http://schemas.openxmlformats.org/officeDocument/2006/relationships/revisionLog" Target="revisionLog26.xml"/><Relationship Id="rId245" Type="http://schemas.openxmlformats.org/officeDocument/2006/relationships/revisionLog" Target="revisionLog25.xml"/><Relationship Id="rId244" Type="http://schemas.openxmlformats.org/officeDocument/2006/relationships/revisionLog" Target="revisionLog2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764F535-C011-45F2-8CB1-76C928AA23BC}" diskRevisions="1" revisionId="1336" version="58">
  <header guid="{D4E70EAC-E5EA-45D7-BB4C-36EBEB1A3765}" dateTime="2023-03-15T11:56:44" maxSheetId="2" userName="User" r:id="rId243" minRId="1300" maxRId="1325">
    <sheetIdMap count="1">
      <sheetId val="1"/>
    </sheetIdMap>
  </header>
  <header guid="{27A942C2-8E8F-4565-BB55-148051CC417A}" dateTime="2023-03-16T10:32:43" maxSheetId="2" userName="User" r:id="rId244" minRId="1326" maxRId="1327">
    <sheetIdMap count="1">
      <sheetId val="1"/>
    </sheetIdMap>
  </header>
  <header guid="{002BC873-6284-4DBA-98B6-FC302CD619ED}" dateTime="2023-03-23T09:31:18" maxSheetId="2" userName="Елена" r:id="rId245" minRId="1328">
    <sheetIdMap count="1">
      <sheetId val="1"/>
    </sheetIdMap>
  </header>
  <header guid="{6ACA863A-A5CD-4046-B631-3521F541FDC7}" dateTime="2023-03-23T09:32:23" maxSheetId="2" userName="Елена" r:id="rId246" minRId="1332">
    <sheetIdMap count="1">
      <sheetId val="1"/>
    </sheetIdMap>
  </header>
  <header guid="{6764F535-C011-45F2-8CB1-76C928AA23BC}" dateTime="2023-03-23T09:33:13" maxSheetId="2" userName="Елена" r:id="rId247" minRId="1336">
    <sheetIdMap count="1">
      <sheetId val="1"/>
    </sheetIdMap>
  </header>
</header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0" sId="1">
    <oc r="G42" t="inlineStr">
      <is>
        <t>Исполнено по фактически сложившимся расходам</t>
      </is>
    </oc>
    <nc r="G42" t="inlineStr">
      <is>
        <t>Первоначальные плановые назначения увеличены в связи с распределением субсидии на  Реализацию  проекта инициативного бюджетирования по направлению "Твой проект" - "Скейт парк в посёлке Пластун" и распределение за счёт местного бюджетна на изготовление ПСД  по ремонту стадиона.   Исполнено по фактически сложившимся расходам.</t>
      </is>
    </nc>
  </rcc>
  <rcc rId="1301" sId="1">
    <oc r="G43" t="inlineStr">
      <is>
        <t>Увеличение  плана по фактическим расходам на услуги печати.</t>
      </is>
    </oc>
    <nc r="G43" t="inlineStr">
      <is>
        <t>Увеличение  плана на обеспечение деятельности созданного учреждения МКУ "Редакция газеты "Вестник Тернея"</t>
      </is>
    </nc>
  </rcc>
  <rcc rId="1302" sId="1">
    <oc r="G44" t="inlineStr">
      <is>
        <t>Увеличение  плана по фактическим расходам на услуги печати.</t>
      </is>
    </oc>
    <nc r="G44"/>
  </rcc>
  <rm rId="1303" sheetId="1" source="G43" destination="G44" sourceSheetId="1">
    <rfmt sheetId="1" sqref="G44" start="0" length="0">
      <dxf>
        <font>
          <sz val="10"/>
          <color auto="1"/>
          <name val="Times New Roman"/>
          <family val="1"/>
          <charset val="204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304" sId="1">
    <oc r="G46" t="inlineStr">
      <is>
        <t xml:space="preserve"> бюджетные кредиты не оформлялись</t>
      </is>
    </oc>
    <nc r="G46" t="inlineStr">
      <is>
        <t xml:space="preserve"> Бюджетные кредиты не оформлялись</t>
      </is>
    </nc>
  </rcc>
  <rcc rId="1305" sId="1" numFmtId="4">
    <oc r="E31">
      <v>450581.15</v>
    </oc>
    <nc r="E31">
      <v>452529</v>
    </nc>
  </rcc>
  <rcc rId="1306" sId="1">
    <oc r="D14">
      <f>D15</f>
    </oc>
    <nc r="D14">
      <f>D15+D16</f>
    </nc>
  </rcc>
  <rcc rId="1307" sId="1">
    <oc r="E14">
      <f>E15</f>
    </oc>
    <nc r="E14">
      <f>E15+E16</f>
    </nc>
  </rcc>
  <rcc rId="1308" sId="1" odxf="1" dxf="1">
    <oc r="F14">
      <f>F15</f>
    </oc>
    <nc r="F14">
      <f>E14/C14*100</f>
    </nc>
    <odxf>
      <font>
        <b/>
        <sz val="12"/>
        <color auto="1"/>
        <name val="Times New Roman"/>
        <family val="1"/>
        <scheme val="none"/>
      </font>
      <numFmt numFmtId="164" formatCode="#,##0.0"/>
      <fill>
        <patternFill patternType="none">
          <bgColor indexed="65"/>
        </patternFill>
      </fill>
      <border outline="0">
        <top/>
        <bottom style="thin">
          <color indexed="64"/>
        </bottom>
      </border>
    </odxf>
    <ndxf>
      <font>
        <b val="0"/>
        <sz val="12"/>
        <color auto="1"/>
        <name val="Times New Roman"/>
        <family val="1"/>
        <scheme val="none"/>
      </font>
      <numFmt numFmtId="165" formatCode="0.0"/>
      <fill>
        <patternFill patternType="solid">
          <bgColor theme="0"/>
        </patternFill>
      </fill>
      <border outline="0">
        <top style="thin">
          <color indexed="64"/>
        </top>
        <bottom/>
      </border>
    </ndxf>
  </rcc>
  <rcc rId="1309" sId="1">
    <oc r="D37">
      <f>D38+D39</f>
    </oc>
    <nc r="D37">
      <f>D38+D39+D40</f>
    </nc>
  </rcc>
  <rcc rId="1310" sId="1">
    <oc r="E37">
      <f>E38+E39</f>
    </oc>
    <nc r="E37">
      <f>E38+E39+E40</f>
    </nc>
  </rcc>
  <rcc rId="1311" sId="1" odxf="1" dxf="1">
    <oc r="F37">
      <f>F38+F39</f>
    </oc>
    <nc r="F37">
      <f>E37/C37*100</f>
    </nc>
    <odxf>
      <font>
        <b/>
        <sz val="12"/>
        <color auto="1"/>
        <name val="Times New Roman"/>
        <family val="1"/>
        <scheme val="none"/>
      </font>
      <numFmt numFmtId="164" formatCode="#,##0.0"/>
      <fill>
        <patternFill>
          <bgColor theme="0" tint="-4.9989318521683403E-2"/>
        </patternFill>
      </fill>
      <border outline="0">
        <bottom style="thin">
          <color indexed="64"/>
        </bottom>
      </border>
    </odxf>
    <ndxf>
      <font>
        <b val="0"/>
        <sz val="12"/>
        <color auto="1"/>
        <name val="Times New Roman"/>
        <family val="1"/>
        <scheme val="none"/>
      </font>
      <numFmt numFmtId="165" formatCode="0.0"/>
      <fill>
        <patternFill>
          <bgColor theme="0"/>
        </patternFill>
      </fill>
      <border outline="0">
        <bottom/>
      </border>
    </ndxf>
  </rcc>
  <rcc rId="1312" sId="1">
    <oc r="E5">
      <f>E6+E7+E8+E10+E11+E12+E9</f>
    </oc>
    <nc r="E5">
      <f>E6+E7+E8+E10+E11+E12+E9</f>
    </nc>
  </rcc>
  <rcc rId="1313" sId="1" numFmtId="4">
    <oc r="E25">
      <v>3137.3</v>
    </oc>
    <nc r="E25">
      <v>3752.8</v>
    </nc>
  </rcc>
  <rcc rId="1314" sId="1" odxf="1" dxf="1">
    <oc r="F24">
      <f>F25+F26+F28+F27</f>
    </oc>
    <nc r="F24">
      <f>E24/C24*100</f>
    </nc>
    <odxf>
      <font>
        <b/>
        <sz val="12"/>
        <color auto="1"/>
        <name val="Times New Roman"/>
        <family val="1"/>
        <scheme val="none"/>
      </font>
    </odxf>
    <ndxf>
      <font>
        <b val="0"/>
        <sz val="12"/>
        <color auto="1"/>
        <name val="Times New Roman"/>
        <family val="1"/>
        <scheme val="none"/>
      </font>
    </ndxf>
  </rcc>
  <rfmt sheetId="1" sqref="F5">
    <dxf>
      <fill>
        <patternFill>
          <bgColor theme="0" tint="-4.9989318521683403E-2"/>
        </patternFill>
      </fill>
    </dxf>
  </rfmt>
  <rfmt sheetId="1" sqref="F14" start="0" length="2147483647">
    <dxf>
      <font>
        <b/>
      </font>
    </dxf>
  </rfmt>
  <rfmt sheetId="1" sqref="F17" start="0" length="2147483647">
    <dxf>
      <font>
        <b/>
      </font>
    </dxf>
  </rfmt>
  <rfmt sheetId="1" sqref="F5" start="0" length="2147483647">
    <dxf>
      <font>
        <b/>
      </font>
    </dxf>
  </rfmt>
  <rcc rId="1315" sId="1" odxf="1" dxf="1" numFmtId="4">
    <oc r="F18">
      <v>549.02</v>
    </oc>
    <nc r="F18">
      <f>E18/C18*100</f>
    </nc>
    <odxf/>
    <ndxf/>
  </rcc>
  <rcc rId="1316" sId="1" odxf="1" dxf="1">
    <oc r="F19">
      <f>F20+F21+F22</f>
    </oc>
    <nc r="F19">
      <f>E19/C19*100</f>
    </nc>
    <odxf>
      <font>
        <b/>
        <sz val="12"/>
        <color auto="1"/>
        <name val="Times New Roman"/>
        <family val="1"/>
        <scheme val="none"/>
      </font>
      <numFmt numFmtId="164" formatCode="#,##0.0"/>
      <fill>
        <patternFill>
          <bgColor theme="0" tint="-4.9989318521683403E-2"/>
        </patternFill>
      </fill>
    </odxf>
    <ndxf>
      <font>
        <b val="0"/>
        <sz val="12"/>
        <color auto="1"/>
        <name val="Times New Roman"/>
        <family val="1"/>
        <scheme val="none"/>
      </font>
      <numFmt numFmtId="165" formatCode="0.0"/>
      <fill>
        <patternFill>
          <bgColor theme="0"/>
        </patternFill>
      </fill>
    </ndxf>
  </rcc>
  <rfmt sheetId="1" sqref="F19" start="0" length="2147483647">
    <dxf>
      <font>
        <b/>
      </font>
    </dxf>
  </rfmt>
  <rfmt sheetId="1" sqref="F19">
    <dxf>
      <fill>
        <patternFill>
          <bgColor theme="0" tint="-4.9989318521683403E-2"/>
        </patternFill>
      </fill>
    </dxf>
  </rfmt>
  <rfmt sheetId="1" sqref="F24" start="0" length="2147483647">
    <dxf>
      <font>
        <b/>
      </font>
    </dxf>
  </rfmt>
  <rfmt sheetId="1" sqref="F25">
    <dxf>
      <fill>
        <patternFill patternType="none">
          <bgColor auto="1"/>
        </patternFill>
      </fill>
    </dxf>
  </rfmt>
  <rfmt sheetId="1" sqref="F29" start="0" length="2147483647">
    <dxf>
      <font>
        <b/>
      </font>
    </dxf>
  </rfmt>
  <rfmt sheetId="1" sqref="F29">
    <dxf>
      <fill>
        <patternFill>
          <bgColor theme="0" tint="-0.14999847407452621"/>
        </patternFill>
      </fill>
    </dxf>
  </rfmt>
  <rfmt sheetId="1" sqref="F29">
    <dxf>
      <fill>
        <patternFill>
          <bgColor theme="0" tint="-4.9989318521683403E-2"/>
        </patternFill>
      </fill>
    </dxf>
  </rfmt>
  <rcc rId="1317" sId="1" odxf="1" dxf="1">
    <oc r="F35">
      <f>F36</f>
    </oc>
    <nc r="F35">
      <f>E35/C35*100</f>
    </nc>
    <odxf>
      <font>
        <b/>
        <sz val="12"/>
        <color auto="1"/>
        <name val="Times New Roman"/>
        <family val="1"/>
        <scheme val="none"/>
      </font>
      <numFmt numFmtId="164" formatCode="#,##0.0"/>
      <fill>
        <patternFill>
          <bgColor theme="0" tint="-4.9989318521683403E-2"/>
        </patternFill>
      </fill>
    </odxf>
    <ndxf>
      <font>
        <b val="0"/>
        <sz val="12"/>
        <color auto="1"/>
        <name val="Times New Roman"/>
        <family val="1"/>
        <scheme val="none"/>
      </font>
      <numFmt numFmtId="165" formatCode="0.0"/>
      <fill>
        <patternFill>
          <bgColor theme="0"/>
        </patternFill>
      </fill>
    </ndxf>
  </rcc>
  <rfmt sheetId="1" sqref="F35" start="0" length="2147483647">
    <dxf>
      <font>
        <b/>
      </font>
    </dxf>
  </rfmt>
  <rfmt sheetId="1" sqref="F35">
    <dxf>
      <fill>
        <patternFill>
          <bgColor theme="0" tint="-4.9989318521683403E-2"/>
        </patternFill>
      </fill>
    </dxf>
  </rfmt>
  <rfmt sheetId="1" sqref="F37" start="0" length="2147483647">
    <dxf>
      <font>
        <b/>
      </font>
    </dxf>
  </rfmt>
  <rfmt sheetId="1" sqref="F37">
    <dxf>
      <fill>
        <patternFill>
          <bgColor theme="0" tint="-4.9989318521683403E-2"/>
        </patternFill>
      </fill>
    </dxf>
  </rfmt>
  <rcc rId="1318" sId="1" odxf="1" dxf="1">
    <oc r="F41">
      <f>F42</f>
    </oc>
    <nc r="F41">
      <f>E41/C41*100</f>
    </nc>
    <odxf>
      <font>
        <b/>
        <sz val="12"/>
        <color auto="1"/>
        <name val="Times New Roman"/>
        <family val="1"/>
        <scheme val="none"/>
      </font>
      <numFmt numFmtId="164" formatCode="#,##0.0"/>
      <fill>
        <patternFill>
          <bgColor theme="0" tint="-4.9989318521683403E-2"/>
        </patternFill>
      </fill>
    </odxf>
    <ndxf>
      <font>
        <b val="0"/>
        <sz val="12"/>
        <color auto="1"/>
        <name val="Times New Roman"/>
        <family val="1"/>
        <scheme val="none"/>
      </font>
      <numFmt numFmtId="165" formatCode="0.0"/>
      <fill>
        <patternFill>
          <bgColor theme="0"/>
        </patternFill>
      </fill>
    </ndxf>
  </rcc>
  <rfmt sheetId="1" sqref="F41" start="0" length="2147483647">
    <dxf>
      <font>
        <b/>
      </font>
    </dxf>
  </rfmt>
  <rfmt sheetId="1" sqref="F41">
    <dxf>
      <fill>
        <patternFill>
          <bgColor theme="0" tint="-4.9989318521683403E-2"/>
        </patternFill>
      </fill>
    </dxf>
  </rfmt>
  <rcc rId="1319" sId="1" odxf="1" dxf="1">
    <oc r="F47">
      <f>F5+F17+F19+F24+F29+F35+F37+F41+F43+F45+F14</f>
    </oc>
    <nc r="F47">
      <f>E47/C47*100</f>
    </nc>
    <ndxf>
      <font>
        <b val="0"/>
        <sz val="12"/>
        <color auto="1"/>
        <name val="Times New Roman"/>
        <family val="1"/>
        <scheme val="none"/>
      </font>
      <numFmt numFmtId="165" formatCode="0.0"/>
      <fill>
        <patternFill>
          <bgColor theme="0"/>
        </patternFill>
      </fill>
    </ndxf>
  </rcc>
  <rfmt sheetId="1" sqref="F47" start="0" length="2147483647">
    <dxf>
      <font>
        <b/>
      </font>
    </dxf>
  </rfmt>
  <rfmt sheetId="1" sqref="F47">
    <dxf>
      <fill>
        <patternFill>
          <bgColor theme="0" tint="-4.9989318521683403E-2"/>
        </patternFill>
      </fill>
    </dxf>
  </rfmt>
  <rcc rId="1320" sId="1">
    <oc r="G34" t="inlineStr">
      <is>
        <t>Произведена корректировка текух расходов. Исполнено согласно фактических расходов</t>
      </is>
    </oc>
    <nc r="G34" t="inlineStr">
      <is>
        <t>Произведена корректировка текущих расходов. Исполнено согласно фактических расходов</t>
      </is>
    </nc>
  </rcc>
  <rcc rId="1321" sId="1">
    <oc r="G27" t="inlineStr">
      <is>
        <t>Первоначально утвержденные плановые значения увелечены согласно потребности. Исполнено согласно фактических расходов</t>
      </is>
    </oc>
    <nc r="G27" t="inlineStr">
      <is>
        <t>Первоначально утвержденные плановые назначения увелечены  в связи с поступлением добровольных пожертвований на благоустройство дворовых территорий.  Исполнено согласно фактических расходов.</t>
      </is>
    </nc>
  </rcc>
  <rcc rId="1322" sId="1">
    <oc r="G26" t="inlineStr">
      <is>
        <t>Первоначально утвержденные плановые значения увелечены в связи с утверждением Муниципальной программы "Энергосбережение и повышениеэнергитической эффективности" на капитальный ремонт котельной №5,  также распределена дополнительная сумма субсидии на снабжение населения твёрдым топливом . Исполнено согласно фактических расходов.</t>
      </is>
    </oc>
    <nc r="G26" t="inlineStr">
      <is>
        <t>Первоначально утвержденные плановые значения увелечены на реализацию  Муниципальной программы "Энергосбережение и повышение энергитической эффективности"  на капитальный ремонт котельной №5,  также распределена дополнительная сумма субсидии на снабжение населения твёрдым топливом . Исполнено согласно фактических расходов.</t>
      </is>
    </nc>
  </rcc>
  <rcc rId="1323" sId="1">
    <oc r="G25" t="inlineStr">
      <is>
        <t>Первоначально утвержденные плановые назначения по капитальному ремонту муниципального жилья откорректированы согласно потребности. Исполнено согласно фактических расходов</t>
      </is>
    </oc>
    <nc r="G25" t="inlineStr">
      <is>
        <t>Первоначально утвержденные плановые назначения по капитальному ремонту муниципального жилья откорректированы согласно фактической потребности. Исполнено согласно фактических расходов</t>
      </is>
    </nc>
  </rcc>
  <rcc rId="1324" sId="1">
    <oc r="G22" t="inlineStr">
      <is>
        <t>Первоначально утвержденные плановые значения увелечены согласно потребности. Исполнено согласно фактических расходов</t>
      </is>
    </oc>
    <nc r="G22" t="inlineStr">
      <is>
        <t>Первоначально утвержденные плановые значения увелечены на пополнение дорожного фонда за счёт остатков на 1.01.22 года и плана по акцизам. Исполнено согласно фактических расходов</t>
      </is>
    </nc>
  </rcc>
  <rcc rId="1325" sId="1">
    <oc r="G7" t="inlineStr">
      <is>
        <t>Исполнено согласно фактических расходов на  обеспечение деятельности   ДУМЫ ТМО, экономия по командировочным расходам сложилась в связи с тем, что большая часть заседаний проходила в режиме ВКС, задолженность отсутствует.</t>
      </is>
    </oc>
    <nc r="G7" t="inlineStr">
      <is>
        <t>Исполнено согласно фактических расходов на  обеспечение деятельности   ДУМЫ ТМО, задолженность отсутствует.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6" sId="1">
    <oc r="G36" t="inlineStr">
      <is>
        <t>Уточнены бюджетные назначения в связи с поступлением добровольных пожертвований: капитальный ремонт сельского клуба . Распределена субсидия из бюджета субъекта на релизацию инициативного бюджетирования "Твой проект".</t>
      </is>
    </oc>
    <nc r="G36" t="inlineStr">
      <is>
        <t>Уточнены бюджетные назначения в связи с поступлением добровольных пожертвований: капитальный ремонт сельского клуба , субсидии на модернизацию библиотек  , предусмотрены расходы на приобретение звукового, светового оборудования, проектора и экрана  с местного бюджета</t>
      </is>
    </nc>
  </rcc>
  <rcc rId="1327" sId="1">
    <oc r="G23" t="inlineStr">
      <is>
        <t xml:space="preserve"> Плановые значения уточнены согласно потребности на реализацию муниципальной программы на проведение землеустроительных работ по описанию местоположения границ. </t>
      </is>
    </oc>
    <nc r="G23" t="inlineStr">
      <is>
        <t xml:space="preserve"> Плановые значения предусмотрены  согласно потребности на реализацию муниципальной программы на проведение землеустроительных работ по описанию местоположения границ. 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8" sId="1">
    <oc r="G31" t="inlineStr">
      <is>
        <t>Первоначально утвержденные бюджетные назначения увеличены по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( строительство СОШ в п.Светлая). Исполнено согласно фактических расходов.</t>
      </is>
    </oc>
    <nc r="G31" t="inlineStr">
      <is>
        <t>Первоначально утвержденные бюджетные назначения увеличены по субсидии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(строительство СОШ в п.Светлая). Исполнено согласно фактических расходов.</t>
      </is>
    </nc>
  </rcc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2" sId="1">
    <oc r="G36" t="inlineStr">
      <is>
        <t>Уточнены бюджетные назначения в связи с поступлением добровольных пожертвований: капитальный ремонт сельского клуба , субсидии на модернизацию библиотек  , предусмотрены расходы на приобретение звукового, светового оборудования, проектора и экрана  с местного бюджета</t>
      </is>
    </oc>
    <nc r="G36" t="inlineStr">
      <is>
        <t>Уточнены бюджетные назначения в связи с поступлением добровольных пожертвований: капитальный ремонт сельского клуба , субсидии на модернизацию библиотек, предусмотрены расходы на приобретение звукового, светового оборудования, проектора и экрана  с местного бюджета</t>
      </is>
    </nc>
  </rcc>
  <rfmt sheetId="1" sqref="G42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cv guid="{7CDF6FA8-A59B-467D-92E0-5C32B145D17A}" action="delete"/>
  <rdn rId="0" localSheetId="1" customView="1" name="Z_7CDF6FA8_A59B_467D_92E0_5C32B145D17A_.wvu.PrintArea" hidden="1" oldHidden="1">
    <formula>' для открытого бюджета'!$A$1:$G$47</formula>
    <oldFormula>' для открытого бюджета'!$A$1:$G$47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FilterData" hidden="1" oldHidden="1">
    <formula>' для открытого бюджета'!$A$3:$H$47</formula>
    <oldFormula>' для открытого бюджета'!$A$3:$H$47</oldFormula>
  </rdn>
  <rcv guid="{7CDF6FA8-A59B-467D-92E0-5C32B145D17A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6" sId="1">
    <oc r="A2" t="inlineStr">
      <is>
        <t xml:space="preserve"> РАСПРЕДЕЛЕНИЕ БЮДЖЕТНЫХ АССИГНОВАНИЙ
бюджета Тернейского муниципального района  за 2022 год  разделам, подразделам, целевым статьям, группам (группам и подгруппам) видов расходов функциональной классификации расходов бюджета Российской Федерации                                        </t>
      </is>
    </oc>
    <nc r="A2" t="inlineStr">
      <is>
        <t xml:space="preserve"> РАСПРЕДЕЛЕНИЕ БЮДЖЕТНЫХ АССИГНОВАНИЙ
бюджета Тернейского муниципального района  за 2022 год  разделам, подразделам расходов функциональной классификации расходов бюджета Российской Федерации                                        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4E70EAC-E5EA-45D7-BB4C-36EBEB1A3765}" name="User" id="-887024353" dateTime="2023-03-15T16:05:08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view="pageBreakPreview" zoomScale="90" zoomScaleNormal="9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5.75" x14ac:dyDescent="0.25"/>
  <cols>
    <col min="1" max="1" width="39.28515625" style="42" customWidth="1"/>
    <col min="2" max="2" width="8.140625" style="43" customWidth="1"/>
    <col min="3" max="3" width="14.7109375" style="1" customWidth="1"/>
    <col min="4" max="4" width="16.85546875" style="1" customWidth="1"/>
    <col min="5" max="5" width="14.42578125" style="1" customWidth="1"/>
    <col min="6" max="6" width="14.28515625" style="38" customWidth="1"/>
    <col min="7" max="7" width="99" style="37" customWidth="1"/>
    <col min="8" max="8" width="17" style="37" customWidth="1"/>
    <col min="9" max="9" width="14.28515625" style="39" customWidth="1"/>
    <col min="10" max="10" width="12.85546875" style="37" customWidth="1"/>
    <col min="11" max="11" width="19.140625" style="37" customWidth="1"/>
    <col min="12" max="12" width="23.42578125" style="39" customWidth="1"/>
    <col min="13" max="13" width="19.7109375" style="37" customWidth="1"/>
    <col min="14" max="14" width="26.7109375" style="37" customWidth="1"/>
    <col min="15" max="15" width="35.140625" style="37" customWidth="1"/>
    <col min="16" max="16" width="25.5703125" style="37" customWidth="1"/>
    <col min="17" max="17" width="14.85546875" style="37" customWidth="1"/>
    <col min="18" max="16384" width="9.140625" style="37"/>
  </cols>
  <sheetData>
    <row r="1" spans="1:12" s="2" customFormat="1" ht="33" customHeight="1" x14ac:dyDescent="0.25">
      <c r="A1" s="108"/>
      <c r="B1" s="108"/>
      <c r="C1" s="109"/>
      <c r="D1" s="108"/>
      <c r="E1" s="3"/>
      <c r="F1" s="73"/>
      <c r="G1" s="40" t="s">
        <v>87</v>
      </c>
      <c r="H1" s="58"/>
      <c r="I1" s="41"/>
      <c r="L1" s="41"/>
    </row>
    <row r="2" spans="1:12" s="2" customFormat="1" ht="45" customHeight="1" x14ac:dyDescent="0.25">
      <c r="A2" s="110" t="s">
        <v>119</v>
      </c>
      <c r="B2" s="110"/>
      <c r="C2" s="110"/>
      <c r="D2" s="110"/>
      <c r="E2" s="110"/>
      <c r="F2" s="110"/>
      <c r="G2" s="110"/>
      <c r="I2" s="41"/>
      <c r="L2" s="41"/>
    </row>
    <row r="3" spans="1:12" s="2" customFormat="1" ht="74.25" customHeight="1" x14ac:dyDescent="0.25">
      <c r="A3" s="20" t="s">
        <v>69</v>
      </c>
      <c r="B3" s="20" t="s">
        <v>68</v>
      </c>
      <c r="C3" s="44" t="s">
        <v>88</v>
      </c>
      <c r="D3" s="45" t="s">
        <v>89</v>
      </c>
      <c r="E3" s="45" t="s">
        <v>90</v>
      </c>
      <c r="F3" s="45" t="s">
        <v>67</v>
      </c>
      <c r="G3" s="45" t="s">
        <v>66</v>
      </c>
      <c r="H3" s="59"/>
      <c r="I3" s="60"/>
      <c r="L3" s="41"/>
    </row>
    <row r="4" spans="1:12" s="2" customFormat="1" x14ac:dyDescent="0.25">
      <c r="A4" s="14" t="s">
        <v>65</v>
      </c>
      <c r="B4" s="14">
        <v>2</v>
      </c>
      <c r="C4" s="46">
        <v>3</v>
      </c>
      <c r="D4" s="47">
        <v>4</v>
      </c>
      <c r="E4" s="47">
        <v>5</v>
      </c>
      <c r="F4" s="47">
        <v>6</v>
      </c>
      <c r="G4" s="24">
        <v>7</v>
      </c>
      <c r="I4" s="41"/>
      <c r="L4" s="41"/>
    </row>
    <row r="5" spans="1:12" s="28" customFormat="1" ht="31.5" x14ac:dyDescent="0.25">
      <c r="A5" s="13" t="s">
        <v>64</v>
      </c>
      <c r="B5" s="12" t="s">
        <v>63</v>
      </c>
      <c r="C5" s="62">
        <f>C6+C7+C8+C10+C11+C12+C9</f>
        <v>138620.62000000002</v>
      </c>
      <c r="D5" s="62">
        <f>D6+D7+D8+D10+D11+D12+D9</f>
        <v>159822.96000000002</v>
      </c>
      <c r="E5" s="62">
        <f>E6+E7+E8+E10+E11+E12+E9</f>
        <v>142758.26999999999</v>
      </c>
      <c r="F5" s="66">
        <f t="shared" ref="F5:F10" si="0">E5/C5*100</f>
        <v>102.98487339040898</v>
      </c>
      <c r="G5" s="22"/>
      <c r="I5" s="51"/>
      <c r="L5" s="27"/>
    </row>
    <row r="6" spans="1:12" s="28" customFormat="1" ht="34.5" customHeight="1" x14ac:dyDescent="0.25">
      <c r="A6" s="17" t="s">
        <v>62</v>
      </c>
      <c r="B6" s="14" t="s">
        <v>61</v>
      </c>
      <c r="C6" s="61">
        <v>3019.78</v>
      </c>
      <c r="D6" s="61">
        <v>3208.45</v>
      </c>
      <c r="E6" s="61">
        <v>3208.49</v>
      </c>
      <c r="F6" s="65">
        <f t="shared" si="0"/>
        <v>106.24913073137776</v>
      </c>
      <c r="G6" s="71" t="s">
        <v>93</v>
      </c>
      <c r="I6" s="51"/>
      <c r="L6" s="27"/>
    </row>
    <row r="7" spans="1:12" s="28" customFormat="1" ht="48" customHeight="1" x14ac:dyDescent="0.25">
      <c r="A7" s="17" t="s">
        <v>60</v>
      </c>
      <c r="B7" s="14" t="s">
        <v>59</v>
      </c>
      <c r="C7" s="61">
        <v>2481.79</v>
      </c>
      <c r="D7" s="61">
        <v>2584.96</v>
      </c>
      <c r="E7" s="61">
        <v>2450.66</v>
      </c>
      <c r="F7" s="65">
        <f t="shared" si="0"/>
        <v>98.745663412295144</v>
      </c>
      <c r="G7" s="71" t="s">
        <v>115</v>
      </c>
      <c r="H7" s="52"/>
      <c r="I7" s="51"/>
      <c r="L7" s="27"/>
    </row>
    <row r="8" spans="1:12" s="28" customFormat="1" ht="58.9" customHeight="1" x14ac:dyDescent="0.25">
      <c r="A8" s="17" t="s">
        <v>58</v>
      </c>
      <c r="B8" s="14" t="s">
        <v>57</v>
      </c>
      <c r="C8" s="61">
        <v>73477.09</v>
      </c>
      <c r="D8" s="61">
        <v>77581.320000000007</v>
      </c>
      <c r="E8" s="61">
        <v>76929.509999999995</v>
      </c>
      <c r="F8" s="65">
        <f t="shared" si="0"/>
        <v>104.69863463563949</v>
      </c>
      <c r="G8" s="70" t="s">
        <v>94</v>
      </c>
      <c r="H8" s="53"/>
      <c r="I8" s="54"/>
      <c r="L8" s="27"/>
    </row>
    <row r="9" spans="1:12" s="28" customFormat="1" ht="27" customHeight="1" x14ac:dyDescent="0.25">
      <c r="A9" s="91" t="s">
        <v>72</v>
      </c>
      <c r="B9" s="46" t="s">
        <v>73</v>
      </c>
      <c r="C9" s="61">
        <v>112.47</v>
      </c>
      <c r="D9" s="61">
        <v>112.47</v>
      </c>
      <c r="E9" s="61">
        <v>112.47</v>
      </c>
      <c r="F9" s="65">
        <f t="shared" si="0"/>
        <v>100</v>
      </c>
      <c r="G9" s="70"/>
      <c r="H9" s="53"/>
      <c r="I9" s="51"/>
      <c r="L9" s="27"/>
    </row>
    <row r="10" spans="1:12" s="28" customFormat="1" ht="47.25" customHeight="1" x14ac:dyDescent="0.25">
      <c r="A10" s="17" t="s">
        <v>56</v>
      </c>
      <c r="B10" s="14" t="s">
        <v>55</v>
      </c>
      <c r="C10" s="61">
        <v>12034.49</v>
      </c>
      <c r="D10" s="61">
        <v>12368.34</v>
      </c>
      <c r="E10" s="61">
        <v>12228.41</v>
      </c>
      <c r="F10" s="65">
        <f t="shared" si="0"/>
        <v>101.61136865791572</v>
      </c>
      <c r="G10" s="74" t="s">
        <v>95</v>
      </c>
      <c r="I10" s="51"/>
      <c r="L10" s="27"/>
    </row>
    <row r="11" spans="1:12" s="28" customFormat="1" ht="25.9" customHeight="1" x14ac:dyDescent="0.25">
      <c r="A11" s="17" t="s">
        <v>54</v>
      </c>
      <c r="B11" s="14" t="s">
        <v>53</v>
      </c>
      <c r="C11" s="61">
        <v>1000</v>
      </c>
      <c r="D11" s="61">
        <v>15461.16</v>
      </c>
      <c r="E11" s="61">
        <v>0</v>
      </c>
      <c r="F11" s="65">
        <f t="shared" ref="F11:F18" si="1">E11/C11*100</f>
        <v>0</v>
      </c>
      <c r="G11" s="70" t="s">
        <v>78</v>
      </c>
      <c r="H11" s="52"/>
      <c r="I11" s="51"/>
      <c r="J11" s="29"/>
      <c r="L11" s="27"/>
    </row>
    <row r="12" spans="1:12" s="28" customFormat="1" ht="27.6" customHeight="1" x14ac:dyDescent="0.25">
      <c r="A12" s="106" t="s">
        <v>52</v>
      </c>
      <c r="B12" s="104" t="s">
        <v>51</v>
      </c>
      <c r="C12" s="102">
        <v>46495</v>
      </c>
      <c r="D12" s="102">
        <v>48506.26</v>
      </c>
      <c r="E12" s="102">
        <v>47828.73</v>
      </c>
      <c r="F12" s="113">
        <f t="shared" si="1"/>
        <v>102.86854500483923</v>
      </c>
      <c r="G12" s="111" t="s">
        <v>96</v>
      </c>
      <c r="H12" s="53"/>
      <c r="I12" s="54"/>
      <c r="J12" s="29"/>
      <c r="L12" s="29"/>
    </row>
    <row r="13" spans="1:12" s="28" customFormat="1" ht="1.5" customHeight="1" x14ac:dyDescent="0.25">
      <c r="A13" s="107"/>
      <c r="B13" s="105"/>
      <c r="C13" s="103"/>
      <c r="D13" s="103"/>
      <c r="E13" s="103"/>
      <c r="F13" s="114"/>
      <c r="G13" s="112"/>
      <c r="H13" s="53"/>
      <c r="I13" s="54"/>
      <c r="J13" s="29"/>
      <c r="L13" s="29"/>
    </row>
    <row r="14" spans="1:12" s="28" customFormat="1" ht="30" customHeight="1" x14ac:dyDescent="0.25">
      <c r="A14" s="92" t="s">
        <v>76</v>
      </c>
      <c r="B14" s="78" t="s">
        <v>74</v>
      </c>
      <c r="C14" s="79">
        <f>C15</f>
        <v>830.19</v>
      </c>
      <c r="D14" s="79">
        <f>D15+D16</f>
        <v>1073.99</v>
      </c>
      <c r="E14" s="79">
        <f>E15+E16</f>
        <v>1071.43</v>
      </c>
      <c r="F14" s="100">
        <f t="shared" si="1"/>
        <v>129.0584083161686</v>
      </c>
      <c r="G14" s="82"/>
      <c r="H14" s="53"/>
      <c r="I14" s="54"/>
      <c r="J14" s="29"/>
      <c r="L14" s="29"/>
    </row>
    <row r="15" spans="1:12" s="28" customFormat="1" ht="27" customHeight="1" x14ac:dyDescent="0.25">
      <c r="A15" s="93" t="s">
        <v>77</v>
      </c>
      <c r="B15" s="46" t="s">
        <v>75</v>
      </c>
      <c r="C15" s="75">
        <v>830.19</v>
      </c>
      <c r="D15" s="75">
        <v>880.26</v>
      </c>
      <c r="E15" s="75">
        <v>880.26</v>
      </c>
      <c r="F15" s="76">
        <f t="shared" si="1"/>
        <v>106.03114949589852</v>
      </c>
      <c r="G15" s="82" t="s">
        <v>91</v>
      </c>
      <c r="H15" s="53"/>
      <c r="I15" s="54"/>
      <c r="J15" s="29"/>
      <c r="L15" s="29"/>
    </row>
    <row r="16" spans="1:12" s="28" customFormat="1" ht="30" customHeight="1" x14ac:dyDescent="0.25">
      <c r="A16" s="93" t="s">
        <v>86</v>
      </c>
      <c r="B16" s="77" t="s">
        <v>85</v>
      </c>
      <c r="C16" s="87">
        <v>0</v>
      </c>
      <c r="D16" s="87">
        <v>193.73</v>
      </c>
      <c r="E16" s="87">
        <v>191.17</v>
      </c>
      <c r="F16" s="88">
        <v>0</v>
      </c>
      <c r="G16" s="82" t="s">
        <v>97</v>
      </c>
      <c r="H16" s="53"/>
      <c r="I16" s="54"/>
      <c r="J16" s="29"/>
      <c r="L16" s="29"/>
    </row>
    <row r="17" spans="1:12" s="28" customFormat="1" ht="30" customHeight="1" x14ac:dyDescent="0.25">
      <c r="A17" s="94" t="s">
        <v>50</v>
      </c>
      <c r="B17" s="89" t="s">
        <v>49</v>
      </c>
      <c r="C17" s="62">
        <f>C18</f>
        <v>1000</v>
      </c>
      <c r="D17" s="62">
        <f t="shared" ref="D17:E17" si="2">D18</f>
        <v>18181.14</v>
      </c>
      <c r="E17" s="62">
        <f t="shared" si="2"/>
        <v>14712.25</v>
      </c>
      <c r="F17" s="101">
        <f t="shared" si="1"/>
        <v>1471.2249999999999</v>
      </c>
      <c r="G17" s="70"/>
      <c r="H17" s="53"/>
      <c r="I17" s="54"/>
      <c r="L17" s="27"/>
    </row>
    <row r="18" spans="1:12" s="28" customFormat="1" ht="45" customHeight="1" x14ac:dyDescent="0.25">
      <c r="A18" s="95" t="s">
        <v>80</v>
      </c>
      <c r="B18" s="50" t="s">
        <v>79</v>
      </c>
      <c r="C18" s="63">
        <v>1000</v>
      </c>
      <c r="D18" s="63">
        <v>18181.14</v>
      </c>
      <c r="E18" s="63">
        <v>14712.25</v>
      </c>
      <c r="F18" s="99">
        <f t="shared" si="1"/>
        <v>1471.2249999999999</v>
      </c>
      <c r="G18" s="80" t="s">
        <v>98</v>
      </c>
      <c r="H18" s="53"/>
      <c r="I18" s="54"/>
      <c r="J18" s="29"/>
      <c r="K18" s="55"/>
      <c r="L18" s="29"/>
    </row>
    <row r="19" spans="1:12" s="28" customFormat="1" x14ac:dyDescent="0.2">
      <c r="A19" s="94" t="s">
        <v>48</v>
      </c>
      <c r="B19" s="12" t="s">
        <v>47</v>
      </c>
      <c r="C19" s="62">
        <f>C20+C21+C22</f>
        <v>36317.82</v>
      </c>
      <c r="D19" s="62">
        <f>D20+D21+D22+D23</f>
        <v>50554.6</v>
      </c>
      <c r="E19" s="62">
        <f>E20+E21+E22+E23</f>
        <v>45700.579999999994</v>
      </c>
      <c r="F19" s="66">
        <f t="shared" ref="F19:F39" si="3">E19/C19*100</f>
        <v>125.83514098588515</v>
      </c>
      <c r="G19" s="23"/>
      <c r="H19" s="56"/>
      <c r="I19" s="51"/>
      <c r="J19" s="30"/>
      <c r="L19" s="27"/>
    </row>
    <row r="20" spans="1:12" s="28" customFormat="1" ht="42.6" customHeight="1" x14ac:dyDescent="0.25">
      <c r="A20" s="17" t="s">
        <v>46</v>
      </c>
      <c r="B20" s="14" t="s">
        <v>45</v>
      </c>
      <c r="C20" s="61">
        <v>164</v>
      </c>
      <c r="D20" s="61">
        <v>816.45</v>
      </c>
      <c r="E20" s="61">
        <v>549.02</v>
      </c>
      <c r="F20" s="65">
        <f t="shared" si="3"/>
        <v>334.76829268292681</v>
      </c>
      <c r="G20" s="69" t="s">
        <v>99</v>
      </c>
      <c r="H20" s="53"/>
      <c r="I20" s="54"/>
      <c r="J20" s="48"/>
      <c r="K20" s="31"/>
      <c r="L20" s="27"/>
    </row>
    <row r="21" spans="1:12" s="28" customFormat="1" ht="18.75" x14ac:dyDescent="0.25">
      <c r="A21" s="17" t="s">
        <v>44</v>
      </c>
      <c r="B21" s="14" t="s">
        <v>43</v>
      </c>
      <c r="C21" s="61">
        <v>3.4</v>
      </c>
      <c r="D21" s="61">
        <v>3.4</v>
      </c>
      <c r="E21" s="61">
        <v>0</v>
      </c>
      <c r="F21" s="65">
        <f>E21/C21*100</f>
        <v>0</v>
      </c>
      <c r="G21" s="69" t="s">
        <v>92</v>
      </c>
      <c r="H21" s="53"/>
      <c r="I21" s="54"/>
      <c r="J21" s="30"/>
      <c r="K21" s="27"/>
      <c r="L21" s="27"/>
    </row>
    <row r="22" spans="1:12" s="28" customFormat="1" ht="30.6" customHeight="1" x14ac:dyDescent="0.25">
      <c r="A22" s="17" t="s">
        <v>42</v>
      </c>
      <c r="B22" s="14" t="s">
        <v>41</v>
      </c>
      <c r="C22" s="61">
        <v>36150.42</v>
      </c>
      <c r="D22" s="61">
        <v>49154.75</v>
      </c>
      <c r="E22" s="61">
        <v>44571.56</v>
      </c>
      <c r="F22" s="65">
        <f t="shared" si="3"/>
        <v>123.29472244029253</v>
      </c>
      <c r="G22" s="69" t="s">
        <v>114</v>
      </c>
      <c r="H22" s="53"/>
      <c r="I22" s="54"/>
      <c r="J22" s="30"/>
      <c r="L22" s="27"/>
    </row>
    <row r="23" spans="1:12" s="28" customFormat="1" ht="31.15" customHeight="1" x14ac:dyDescent="0.25">
      <c r="A23" s="17" t="s">
        <v>84</v>
      </c>
      <c r="B23" s="46" t="s">
        <v>83</v>
      </c>
      <c r="C23" s="61">
        <v>0</v>
      </c>
      <c r="D23" s="61">
        <v>580</v>
      </c>
      <c r="E23" s="61">
        <v>580</v>
      </c>
      <c r="F23" s="65">
        <v>0</v>
      </c>
      <c r="G23" s="69" t="s">
        <v>116</v>
      </c>
      <c r="H23" s="53"/>
      <c r="I23" s="54"/>
      <c r="J23" s="30"/>
      <c r="L23" s="27"/>
    </row>
    <row r="24" spans="1:12" s="28" customFormat="1" ht="28.5" x14ac:dyDescent="0.2">
      <c r="A24" s="19" t="s">
        <v>40</v>
      </c>
      <c r="B24" s="12" t="s">
        <v>39</v>
      </c>
      <c r="C24" s="62">
        <f>C25+C26+C28+C27</f>
        <v>13145.57</v>
      </c>
      <c r="D24" s="62">
        <f>D25+D26+D28+D27</f>
        <v>29126.38</v>
      </c>
      <c r="E24" s="62">
        <f t="shared" ref="E24" si="4">E25+E26+E28+E27</f>
        <v>29112.730000000003</v>
      </c>
      <c r="F24" s="62">
        <f>E24/C24*100</f>
        <v>221.46418907662434</v>
      </c>
      <c r="G24" s="23"/>
      <c r="H24" s="53"/>
      <c r="I24" s="54"/>
      <c r="J24" s="30"/>
      <c r="L24" s="27"/>
    </row>
    <row r="25" spans="1:12" s="28" customFormat="1" ht="30" customHeight="1" x14ac:dyDescent="0.25">
      <c r="A25" s="17" t="s">
        <v>38</v>
      </c>
      <c r="B25" s="18" t="s">
        <v>37</v>
      </c>
      <c r="C25" s="61">
        <v>4000</v>
      </c>
      <c r="D25" s="61">
        <v>3753.14</v>
      </c>
      <c r="E25" s="61">
        <v>3752.8</v>
      </c>
      <c r="F25" s="61">
        <f>E25/C25*100</f>
        <v>93.820000000000007</v>
      </c>
      <c r="G25" s="69" t="s">
        <v>113</v>
      </c>
      <c r="H25" s="53"/>
      <c r="I25" s="54"/>
      <c r="J25" s="30"/>
      <c r="L25" s="27"/>
    </row>
    <row r="26" spans="1:12" s="28" customFormat="1" ht="48" customHeight="1" x14ac:dyDescent="0.25">
      <c r="A26" s="17" t="s">
        <v>36</v>
      </c>
      <c r="B26" s="14" t="s">
        <v>35</v>
      </c>
      <c r="C26" s="61">
        <v>1622.61</v>
      </c>
      <c r="D26" s="61">
        <v>8090.28</v>
      </c>
      <c r="E26" s="61">
        <v>8080.45</v>
      </c>
      <c r="F26" s="65">
        <f t="shared" si="3"/>
        <v>497.99089121846907</v>
      </c>
      <c r="G26" s="69" t="s">
        <v>112</v>
      </c>
      <c r="H26" s="53"/>
      <c r="I26" s="54"/>
      <c r="L26" s="27"/>
    </row>
    <row r="27" spans="1:12" s="28" customFormat="1" ht="34.9" customHeight="1" x14ac:dyDescent="0.25">
      <c r="A27" s="17" t="s">
        <v>82</v>
      </c>
      <c r="B27" s="46" t="s">
        <v>81</v>
      </c>
      <c r="C27" s="61">
        <v>7477.61</v>
      </c>
      <c r="D27" s="61">
        <v>17237.61</v>
      </c>
      <c r="E27" s="61">
        <v>17234.13</v>
      </c>
      <c r="F27" s="65">
        <f t="shared" si="3"/>
        <v>230.47644902582513</v>
      </c>
      <c r="G27" s="69" t="s">
        <v>111</v>
      </c>
      <c r="H27" s="53"/>
      <c r="I27" s="54"/>
      <c r="L27" s="27"/>
    </row>
    <row r="28" spans="1:12" s="28" customFormat="1" ht="30" x14ac:dyDescent="0.25">
      <c r="A28" s="17" t="s">
        <v>34</v>
      </c>
      <c r="B28" s="14" t="s">
        <v>33</v>
      </c>
      <c r="C28" s="61">
        <v>45.35</v>
      </c>
      <c r="D28" s="61">
        <v>45.35</v>
      </c>
      <c r="E28" s="61">
        <v>45.35</v>
      </c>
      <c r="F28" s="65">
        <f t="shared" si="3"/>
        <v>100</v>
      </c>
      <c r="G28" s="32"/>
      <c r="H28" s="53"/>
      <c r="I28" s="54"/>
      <c r="J28" s="31"/>
      <c r="K28" s="51"/>
      <c r="L28" s="27"/>
    </row>
    <row r="29" spans="1:12" s="28" customFormat="1" ht="18.75" x14ac:dyDescent="0.25">
      <c r="A29" s="94" t="s">
        <v>32</v>
      </c>
      <c r="B29" s="12" t="s">
        <v>31</v>
      </c>
      <c r="C29" s="62">
        <f>C30+C31+C33+C34+C32</f>
        <v>520921.9</v>
      </c>
      <c r="D29" s="62">
        <f>D30+D31+D33+D34+D32</f>
        <v>629193.06999999995</v>
      </c>
      <c r="E29" s="62">
        <f t="shared" ref="E29" si="5">E30+E31+E33+E34+E32</f>
        <v>621344.87000000011</v>
      </c>
      <c r="F29" s="66">
        <f t="shared" si="3"/>
        <v>119.27793206620802</v>
      </c>
      <c r="G29" s="22"/>
      <c r="H29" s="53"/>
      <c r="I29" s="54"/>
      <c r="L29" s="27"/>
    </row>
    <row r="30" spans="1:12" s="28" customFormat="1" ht="38.25" customHeight="1" x14ac:dyDescent="0.25">
      <c r="A30" s="96" t="s">
        <v>30</v>
      </c>
      <c r="B30" s="16" t="s">
        <v>29</v>
      </c>
      <c r="C30" s="61">
        <v>105153.68</v>
      </c>
      <c r="D30" s="61">
        <v>111377.82</v>
      </c>
      <c r="E30" s="61">
        <v>108836.75</v>
      </c>
      <c r="F30" s="65">
        <f t="shared" si="3"/>
        <v>103.50255930177623</v>
      </c>
      <c r="G30" s="70" t="s">
        <v>100</v>
      </c>
      <c r="H30" s="53"/>
      <c r="I30" s="54"/>
      <c r="J30" s="31"/>
      <c r="L30" s="27"/>
    </row>
    <row r="31" spans="1:12" s="28" customFormat="1" ht="61.9" customHeight="1" x14ac:dyDescent="0.25">
      <c r="A31" s="96" t="s">
        <v>28</v>
      </c>
      <c r="B31" s="16" t="s">
        <v>27</v>
      </c>
      <c r="C31" s="61">
        <v>355275.25</v>
      </c>
      <c r="D31" s="64">
        <v>457050.1</v>
      </c>
      <c r="E31" s="64">
        <v>452529</v>
      </c>
      <c r="F31" s="65">
        <f t="shared" si="3"/>
        <v>127.37419789304209</v>
      </c>
      <c r="G31" s="81" t="s">
        <v>117</v>
      </c>
      <c r="H31" s="53"/>
      <c r="I31" s="54"/>
      <c r="L31" s="27"/>
    </row>
    <row r="32" spans="1:12" s="28" customFormat="1" ht="28.9" customHeight="1" x14ac:dyDescent="0.25">
      <c r="A32" s="96" t="s">
        <v>71</v>
      </c>
      <c r="B32" s="15" t="s">
        <v>70</v>
      </c>
      <c r="C32" s="61">
        <v>32469.5</v>
      </c>
      <c r="D32" s="64">
        <v>34315.01</v>
      </c>
      <c r="E32" s="64">
        <v>33754.160000000003</v>
      </c>
      <c r="F32" s="65">
        <f t="shared" ref="F32" si="6">E32/C32*100</f>
        <v>103.95651303531007</v>
      </c>
      <c r="G32" s="72" t="s">
        <v>101</v>
      </c>
      <c r="H32" s="53"/>
      <c r="I32" s="54"/>
      <c r="L32" s="27"/>
    </row>
    <row r="33" spans="1:13" s="28" customFormat="1" ht="33" customHeight="1" x14ac:dyDescent="0.25">
      <c r="A33" s="96" t="s">
        <v>26</v>
      </c>
      <c r="B33" s="16" t="s">
        <v>25</v>
      </c>
      <c r="C33" s="61">
        <v>2742.01</v>
      </c>
      <c r="D33" s="67">
        <v>3117.68</v>
      </c>
      <c r="E33" s="67">
        <v>2983.16</v>
      </c>
      <c r="F33" s="65">
        <f t="shared" si="3"/>
        <v>108.79464334557494</v>
      </c>
      <c r="G33" s="70" t="s">
        <v>102</v>
      </c>
      <c r="H33" s="53"/>
      <c r="I33" s="54"/>
      <c r="L33" s="27"/>
    </row>
    <row r="34" spans="1:13" s="28" customFormat="1" ht="18.75" x14ac:dyDescent="0.25">
      <c r="A34" s="96" t="s">
        <v>24</v>
      </c>
      <c r="B34" s="16" t="s">
        <v>23</v>
      </c>
      <c r="C34" s="61">
        <v>25281.46</v>
      </c>
      <c r="D34" s="64">
        <v>23332.46</v>
      </c>
      <c r="E34" s="64">
        <v>23241.8</v>
      </c>
      <c r="F34" s="65">
        <f t="shared" si="3"/>
        <v>91.932190625066738</v>
      </c>
      <c r="G34" s="81" t="s">
        <v>110</v>
      </c>
      <c r="H34" s="53"/>
      <c r="I34" s="54"/>
      <c r="L34" s="27"/>
    </row>
    <row r="35" spans="1:13" s="28" customFormat="1" ht="30.75" customHeight="1" x14ac:dyDescent="0.25">
      <c r="A35" s="94" t="s">
        <v>22</v>
      </c>
      <c r="B35" s="12" t="s">
        <v>21</v>
      </c>
      <c r="C35" s="62">
        <f>C36</f>
        <v>23131.83</v>
      </c>
      <c r="D35" s="62">
        <f t="shared" ref="D35:E35" si="7">D36</f>
        <v>28370.2</v>
      </c>
      <c r="E35" s="62">
        <f t="shared" si="7"/>
        <v>28206.880000000001</v>
      </c>
      <c r="F35" s="66">
        <f t="shared" si="3"/>
        <v>121.93968224736219</v>
      </c>
      <c r="G35" s="98"/>
      <c r="H35" s="53"/>
      <c r="I35" s="54"/>
      <c r="L35" s="27"/>
    </row>
    <row r="36" spans="1:13" s="28" customFormat="1" ht="45" customHeight="1" x14ac:dyDescent="0.25">
      <c r="A36" s="17" t="s">
        <v>20</v>
      </c>
      <c r="B36" s="16" t="s">
        <v>19</v>
      </c>
      <c r="C36" s="61">
        <v>23131.83</v>
      </c>
      <c r="D36" s="61">
        <v>28370.2</v>
      </c>
      <c r="E36" s="61">
        <v>28206.880000000001</v>
      </c>
      <c r="F36" s="65">
        <f t="shared" si="3"/>
        <v>121.93968224736219</v>
      </c>
      <c r="G36" s="71" t="s">
        <v>118</v>
      </c>
      <c r="H36" s="53"/>
      <c r="I36" s="54"/>
      <c r="L36" s="27"/>
    </row>
    <row r="37" spans="1:13" s="28" customFormat="1" ht="18.75" x14ac:dyDescent="0.25">
      <c r="A37" s="94" t="s">
        <v>18</v>
      </c>
      <c r="B37" s="12" t="s">
        <v>17</v>
      </c>
      <c r="C37" s="62">
        <f>C38+C39</f>
        <v>31228.47</v>
      </c>
      <c r="D37" s="62">
        <f>D38+D39+D40</f>
        <v>18316.719999999998</v>
      </c>
      <c r="E37" s="62">
        <f>E38+E39+E40</f>
        <v>17347.66</v>
      </c>
      <c r="F37" s="101">
        <f t="shared" si="3"/>
        <v>55.550784268329501</v>
      </c>
      <c r="G37" s="22"/>
      <c r="H37" s="53"/>
      <c r="I37" s="54"/>
      <c r="L37" s="27"/>
    </row>
    <row r="38" spans="1:13" s="28" customFormat="1" ht="39.6" customHeight="1" x14ac:dyDescent="0.25">
      <c r="A38" s="97" t="s">
        <v>16</v>
      </c>
      <c r="B38" s="83" t="s">
        <v>15</v>
      </c>
      <c r="C38" s="86">
        <v>3295</v>
      </c>
      <c r="D38" s="85">
        <v>1718.76</v>
      </c>
      <c r="E38" s="85">
        <v>1139.17</v>
      </c>
      <c r="F38" s="84">
        <f t="shared" si="3"/>
        <v>34.572685887708651</v>
      </c>
      <c r="G38" s="71" t="s">
        <v>103</v>
      </c>
      <c r="H38" s="53"/>
      <c r="I38" s="54"/>
      <c r="J38" s="29"/>
      <c r="L38" s="29"/>
    </row>
    <row r="39" spans="1:13" s="28" customFormat="1" ht="48" customHeight="1" x14ac:dyDescent="0.25">
      <c r="A39" s="96" t="s">
        <v>14</v>
      </c>
      <c r="B39" s="16" t="s">
        <v>13</v>
      </c>
      <c r="C39" s="61">
        <v>27933.47</v>
      </c>
      <c r="D39" s="64">
        <v>16502.89</v>
      </c>
      <c r="E39" s="64">
        <v>16163.49</v>
      </c>
      <c r="F39" s="65">
        <f t="shared" si="3"/>
        <v>57.864239566369655</v>
      </c>
      <c r="G39" s="90" t="s">
        <v>106</v>
      </c>
      <c r="H39" s="53"/>
      <c r="I39" s="54"/>
      <c r="J39" s="29"/>
      <c r="K39" s="49"/>
      <c r="L39" s="27"/>
      <c r="M39" s="27"/>
    </row>
    <row r="40" spans="1:13" s="28" customFormat="1" ht="29.25" customHeight="1" x14ac:dyDescent="0.25">
      <c r="A40" s="96" t="s">
        <v>104</v>
      </c>
      <c r="B40" s="16">
        <v>1006</v>
      </c>
      <c r="C40" s="61">
        <v>0</v>
      </c>
      <c r="D40" s="64">
        <v>95.07</v>
      </c>
      <c r="E40" s="64">
        <v>45</v>
      </c>
      <c r="F40" s="65">
        <v>0</v>
      </c>
      <c r="G40" s="81" t="s">
        <v>105</v>
      </c>
      <c r="H40" s="53"/>
      <c r="I40" s="54"/>
      <c r="J40" s="29"/>
      <c r="K40" s="49"/>
      <c r="L40" s="27"/>
      <c r="M40" s="27"/>
    </row>
    <row r="41" spans="1:13" s="28" customFormat="1" ht="28.5" x14ac:dyDescent="0.25">
      <c r="A41" s="94" t="s">
        <v>12</v>
      </c>
      <c r="B41" s="12" t="s">
        <v>11</v>
      </c>
      <c r="C41" s="62">
        <f>C42</f>
        <v>2119.23</v>
      </c>
      <c r="D41" s="62">
        <f t="shared" ref="D41:E41" si="8">D42</f>
        <v>5955.91</v>
      </c>
      <c r="E41" s="62">
        <f t="shared" si="8"/>
        <v>5955.73</v>
      </c>
      <c r="F41" s="66">
        <f>E41/C41*100</f>
        <v>281.03273358719912</v>
      </c>
      <c r="G41" s="70"/>
      <c r="H41" s="53"/>
      <c r="I41" s="54"/>
      <c r="L41" s="27"/>
    </row>
    <row r="42" spans="1:13" s="28" customFormat="1" ht="58.5" customHeight="1" x14ac:dyDescent="0.25">
      <c r="A42" s="96" t="s">
        <v>10</v>
      </c>
      <c r="B42" s="16" t="s">
        <v>9</v>
      </c>
      <c r="C42" s="61">
        <v>2119.23</v>
      </c>
      <c r="D42" s="64">
        <v>5955.91</v>
      </c>
      <c r="E42" s="64">
        <v>5955.73</v>
      </c>
      <c r="F42" s="65">
        <f>E42/C42*100</f>
        <v>281.03273358719912</v>
      </c>
      <c r="G42" s="90" t="s">
        <v>107</v>
      </c>
      <c r="H42" s="53"/>
      <c r="I42" s="54"/>
      <c r="J42" s="33"/>
      <c r="L42" s="27"/>
    </row>
    <row r="43" spans="1:13" s="28" customFormat="1" ht="28.5" x14ac:dyDescent="0.25">
      <c r="A43" s="94" t="s">
        <v>8</v>
      </c>
      <c r="B43" s="12" t="s">
        <v>7</v>
      </c>
      <c r="C43" s="62">
        <f>C44</f>
        <v>2000</v>
      </c>
      <c r="D43" s="62">
        <f t="shared" ref="D43:F43" si="9">D44</f>
        <v>3401.72</v>
      </c>
      <c r="E43" s="62">
        <f t="shared" si="9"/>
        <v>3189.59</v>
      </c>
      <c r="F43" s="62">
        <f t="shared" si="9"/>
        <v>159.4795</v>
      </c>
      <c r="H43" s="53"/>
      <c r="I43" s="54"/>
      <c r="L43" s="27"/>
    </row>
    <row r="44" spans="1:13" s="28" customFormat="1" ht="18.75" x14ac:dyDescent="0.25">
      <c r="A44" s="96" t="s">
        <v>6</v>
      </c>
      <c r="B44" s="16" t="s">
        <v>5</v>
      </c>
      <c r="C44" s="61">
        <v>2000</v>
      </c>
      <c r="D44" s="64">
        <v>3401.72</v>
      </c>
      <c r="E44" s="64">
        <v>3189.59</v>
      </c>
      <c r="F44" s="65">
        <f t="shared" ref="F44:F47" si="10">E44/C44*100</f>
        <v>159.4795</v>
      </c>
      <c r="G44" s="70" t="s">
        <v>108</v>
      </c>
      <c r="H44" s="53"/>
      <c r="I44" s="54"/>
      <c r="L44" s="27"/>
    </row>
    <row r="45" spans="1:13" s="28" customFormat="1" ht="42.75" x14ac:dyDescent="0.25">
      <c r="A45" s="94" t="s">
        <v>4</v>
      </c>
      <c r="B45" s="12" t="s">
        <v>3</v>
      </c>
      <c r="C45" s="62">
        <f>C46</f>
        <v>25</v>
      </c>
      <c r="D45" s="62">
        <f>D46</f>
        <v>0</v>
      </c>
      <c r="E45" s="62">
        <f>E46</f>
        <v>0</v>
      </c>
      <c r="F45" s="66">
        <f t="shared" si="10"/>
        <v>0</v>
      </c>
      <c r="G45" s="70"/>
      <c r="I45" s="51"/>
      <c r="L45" s="27"/>
    </row>
    <row r="46" spans="1:13" s="28" customFormat="1" ht="44.25" customHeight="1" x14ac:dyDescent="0.25">
      <c r="A46" s="17" t="s">
        <v>2</v>
      </c>
      <c r="B46" s="14" t="s">
        <v>1</v>
      </c>
      <c r="C46" s="61">
        <v>25</v>
      </c>
      <c r="D46" s="61">
        <v>0</v>
      </c>
      <c r="E46" s="61">
        <v>0</v>
      </c>
      <c r="F46" s="65">
        <f>E46/C46*100</f>
        <v>0</v>
      </c>
      <c r="G46" s="68" t="s">
        <v>109</v>
      </c>
      <c r="H46" s="57"/>
      <c r="I46" s="54"/>
      <c r="J46" s="31"/>
      <c r="L46" s="27"/>
    </row>
    <row r="47" spans="1:13" s="28" customFormat="1" x14ac:dyDescent="0.25">
      <c r="A47" s="13" t="s">
        <v>0</v>
      </c>
      <c r="B47" s="12"/>
      <c r="C47" s="62">
        <f>C5+C17+C19+C24+C29+C35+C37+C41+C43+C45+C14</f>
        <v>769340.62999999989</v>
      </c>
      <c r="D47" s="62">
        <f>D5+D17+D19+D24+D29+D35+D37+D41+D43+D45+D14</f>
        <v>943996.69</v>
      </c>
      <c r="E47" s="62">
        <f>E5+E17+E19+E24+E29+E35+E37+E41+E43+E45+E14</f>
        <v>909399.99000000011</v>
      </c>
      <c r="F47" s="66">
        <f t="shared" si="10"/>
        <v>118.205116763429</v>
      </c>
      <c r="G47" s="22"/>
      <c r="I47" s="51"/>
      <c r="L47" s="27"/>
    </row>
    <row r="48" spans="1:13" s="28" customFormat="1" x14ac:dyDescent="0.25">
      <c r="A48" s="11"/>
      <c r="B48" s="10"/>
      <c r="C48" s="34"/>
      <c r="D48" s="9"/>
      <c r="E48" s="9"/>
      <c r="F48" s="8"/>
      <c r="I48" s="27"/>
      <c r="L48" s="27"/>
    </row>
    <row r="49" spans="1:12" s="28" customFormat="1" x14ac:dyDescent="0.25">
      <c r="A49" s="7"/>
      <c r="B49" s="5"/>
      <c r="C49" s="25"/>
      <c r="D49" s="21"/>
      <c r="E49" s="21"/>
      <c r="F49" s="26"/>
      <c r="I49" s="27"/>
      <c r="L49" s="27"/>
    </row>
    <row r="50" spans="1:12" s="28" customFormat="1" ht="18.75" x14ac:dyDescent="0.25">
      <c r="A50" s="7"/>
      <c r="B50" s="5"/>
      <c r="C50" s="35"/>
      <c r="D50" s="36"/>
      <c r="E50" s="36"/>
      <c r="F50" s="26"/>
      <c r="I50" s="27"/>
      <c r="L50" s="27"/>
    </row>
    <row r="51" spans="1:12" s="28" customFormat="1" x14ac:dyDescent="0.25">
      <c r="A51" s="7"/>
      <c r="B51" s="5"/>
      <c r="C51" s="25"/>
      <c r="D51" s="6"/>
      <c r="E51" s="25"/>
      <c r="F51" s="26"/>
      <c r="I51" s="27"/>
      <c r="L51" s="27"/>
    </row>
    <row r="52" spans="1:12" s="28" customFormat="1" x14ac:dyDescent="0.25">
      <c r="A52" s="2"/>
      <c r="B52" s="5"/>
      <c r="C52" s="25"/>
      <c r="D52" s="4"/>
      <c r="E52" s="25"/>
      <c r="F52" s="26"/>
      <c r="I52" s="27"/>
      <c r="L52" s="27"/>
    </row>
    <row r="53" spans="1:12" s="28" customFormat="1" x14ac:dyDescent="0.25">
      <c r="A53" s="2"/>
      <c r="B53" s="5"/>
      <c r="C53" s="25"/>
      <c r="D53" s="4"/>
      <c r="E53" s="25"/>
      <c r="F53" s="26"/>
      <c r="I53" s="27"/>
      <c r="L53" s="27"/>
    </row>
    <row r="54" spans="1:12" s="28" customFormat="1" x14ac:dyDescent="0.25">
      <c r="A54" s="2"/>
      <c r="B54" s="5"/>
      <c r="C54" s="25"/>
      <c r="D54" s="4"/>
      <c r="E54" s="25"/>
      <c r="F54" s="26"/>
      <c r="I54" s="27"/>
      <c r="L54" s="27"/>
    </row>
    <row r="55" spans="1:12" s="28" customFormat="1" x14ac:dyDescent="0.25">
      <c r="A55" s="2"/>
      <c r="B55" s="5"/>
      <c r="C55" s="25"/>
      <c r="D55" s="4"/>
      <c r="E55" s="25"/>
      <c r="F55" s="26"/>
      <c r="I55" s="27"/>
      <c r="L55" s="27"/>
    </row>
  </sheetData>
  <customSheetViews>
    <customSheetView guid="{2852C817-4B2F-4A14-BE83-AC4F30A61EAF}" showPageBreaks="1" printArea="1" view="pageBreakPreview">
      <pane xSplit="1" ySplit="3" topLeftCell="B4" activePane="bottomRight" state="frozen"/>
      <selection pane="bottomRight" activeCell="G8" sqref="G8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"/>
    </customSheetView>
    <customSheetView guid="{0A80EB8D-4584-4566-B5D7-E649312A1AAB}" showPageBreaks="1" printArea="1" view="pageBreakPreview">
      <pane xSplit="1" ySplit="3" topLeftCell="C47" activePane="bottomRight" state="frozen"/>
      <selection pane="bottomRight" activeCell="G50" sqref="G50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"/>
    </customSheetView>
    <customSheetView guid="{9B9D23EA-D05F-4D8F-9BC7-37705BFEB4BE}" scale="85" showPageBreaks="1" printArea="1" view="pageBreakPreview" topLeftCell="A10">
      <selection activeCell="G13" sqref="G13:G14"/>
      <pageMargins left="0.70866141732283472" right="0.70866141732283472" top="0.74803149606299213" bottom="0.74803149606299213" header="0.31496062992125984" footer="0.31496062992125984"/>
      <pageSetup paperSize="9" scale="51" orientation="landscape" horizontalDpi="4294967295" verticalDpi="4294967295" r:id="rId3"/>
    </customSheetView>
    <customSheetView guid="{3C9E705F-BEA3-4B2B-956E-665541F124C8}" scale="129" showPageBreaks="1" printArea="1" view="pageBreakPreview" topLeftCell="A27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4"/>
    </customSheetView>
    <customSheetView guid="{5164BF5E-39FE-44DA-8F4B-2529173FEE2F}" scale="90" showPageBreaks="1" printArea="1" view="pageBreakPreview" topLeftCell="A25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5"/>
    </customSheetView>
    <customSheetView guid="{8D919147-D97E-43F8-B9B7-9FFE484BC685}" scale="80" showPageBreaks="1" printArea="1" view="pageBreakPreview">
      <pane xSplit="1" ySplit="3" topLeftCell="B26" activePane="bottomRight" state="frozen"/>
      <selection pane="bottomRight"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6"/>
    </customSheetView>
    <customSheetView guid="{00935F89-A8FA-4651-A44D-B3F35927D529}" showPageBreaks="1" printArea="1" view="pageBreakPreview" topLeftCell="A16">
      <selection activeCell="G19" sqref="G1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7"/>
    </customSheetView>
    <customSheetView guid="{28F72B06-6EBC-4093-A0BB-84548F5B4AEC}" scale="90" showPageBreaks="1" printArea="1" hiddenRows="1" hiddenColumns="1" view="pageBreakPreview" topLeftCell="A13">
      <selection activeCell="J13" sqref="J1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8"/>
    </customSheetView>
    <customSheetView guid="{87F26E09-B713-4786-8E22-B7FDA41CEF71}" showPageBreaks="1" printArea="1" view="pageBreakPreview">
      <pane xSplit="1" ySplit="3" topLeftCell="B42" activePane="bottomRight" state="frozen"/>
      <selection pane="bottomRight" activeCell="G43" sqref="G4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9"/>
    </customSheetView>
    <customSheetView guid="{73B46CE0-CCFA-47E4-8942-DFAB3D76BC88}" showPageBreaks="1" printArea="1" view="pageBreakPreview" topLeftCell="A16">
      <selection activeCell="G21" sqref="G21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0"/>
    </customSheetView>
    <customSheetView guid="{B34CF6D5-0707-4435-83BE-B547B8ED8649}" showPageBreaks="1" printArea="1" view="pageBreakPreview" topLeftCell="A11">
      <selection activeCell="G13" sqref="G1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1"/>
    </customSheetView>
    <customSheetView guid="{17CE2169-568F-489F-A0AB-14A4FDE3D66A}" showPageBreaks="1" printArea="1" view="pageBreakPreview">
      <pane xSplit="1" ySplit="3" topLeftCell="B14" activePane="bottomRight" state="frozen"/>
      <selection pane="bottomRight" activeCell="G15" sqref="G15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2"/>
    </customSheetView>
    <customSheetView guid="{8092863D-9B08-42A8-901B-F9D28B953964}" showPageBreaks="1" printArea="1" view="pageBreakPreview">
      <pane xSplit="1" ySplit="3" topLeftCell="D17" activePane="bottomRight" state="frozen"/>
      <selection pane="bottomRight" activeCell="G19" sqref="G1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3"/>
    </customSheetView>
    <customSheetView guid="{FA5E4A6C-8567-468A-8181-90055CA2036D}" showPageBreaks="1" printArea="1" view="pageBreakPreview" topLeftCell="A3">
      <pane ySplit="1" topLeftCell="A19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4"/>
    </customSheetView>
    <customSheetView guid="{5EA1C47B-39B2-4C09-9F94-47D842C8768D}" showPageBreaks="1" printArea="1" hiddenColumns="1" view="pageBreakPreview" topLeftCell="B25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5"/>
    </customSheetView>
    <customSheetView guid="{E1BD2682-73A0-4580-91ED-F30FDBE0BA47}" scale="84" showPageBreaks="1" printArea="1" view="pageBreakPreview">
      <pane xSplit="1" ySplit="3" topLeftCell="B34" activePane="bottomRight" state="frozen"/>
      <selection pane="bottomRight" activeCell="F37" sqref="F37"/>
      <rowBreaks count="2" manualBreakCount="2">
        <brk id="38" max="6" man="1"/>
        <brk id="47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16"/>
    </customSheetView>
    <customSheetView guid="{F5AD01A7-3C65-4F89-8A37-54B362DAD7B9}" scale="90" showPageBreaks="1" printArea="1" view="pageBreakPreview" topLeftCell="B4">
      <selection activeCell="G9" sqref="G9"/>
      <rowBreaks count="2" manualBreakCount="2">
        <brk id="38" max="6" man="1"/>
        <brk id="47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17"/>
    </customSheetView>
    <customSheetView guid="{4E24E538-FE14-4954-AC2C-FACCF788C9E8}" scale="90" showPageBreaks="1" printArea="1" hiddenRows="1" view="pageBreakPreview">
      <pane xSplit="1" ySplit="3" topLeftCell="B52" activePane="bottomRight" state="frozen"/>
      <selection pane="bottomRight" activeCell="G51" sqref="G51"/>
      <rowBreaks count="2" manualBreakCount="2">
        <brk id="39" max="6" man="1"/>
        <brk id="48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18"/>
    </customSheetView>
    <customSheetView guid="{03B285DA-B914-4C10-80EC-94C955C7EB95}" scale="90" showPageBreaks="1" printArea="1" view="pageBreakPreview">
      <pane xSplit="1" ySplit="3" topLeftCell="B4" activePane="bottomRight" state="frozen"/>
      <selection pane="bottomRight" activeCell="G8" sqref="G8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9"/>
    </customSheetView>
    <customSheetView guid="{6AA106FD-BEC3-4024-8481-501146FE14B3}" scale="90" showPageBreaks="1" printArea="1" hiddenRows="1" view="pageBreakPreview">
      <pane xSplit="1" ySplit="3" topLeftCell="B4" activePane="bottomRight" state="frozen"/>
      <selection pane="bottomRight" activeCell="G44" sqref="G44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0"/>
    </customSheetView>
    <customSheetView guid="{8F114E33-385C-421E-A319-EC79CD20A4FC}" showPageBreaks="1" printArea="1" view="pageBreakPreview">
      <pane xSplit="1" ySplit="3" topLeftCell="B39" activePane="bottomRight" state="frozen"/>
      <selection pane="bottomRight" activeCell="G43" sqref="G4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1"/>
    </customSheetView>
    <customSheetView guid="{7CDF6FA8-A59B-467D-92E0-5C32B145D17A}" scale="90" showPageBreaks="1" printArea="1" view="pageBreakPreview">
      <pane xSplit="1" ySplit="3" topLeftCell="B32" activePane="bottomRight" state="frozen"/>
      <selection pane="bottomRight" activeCell="G44" sqref="G44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2"/>
    </customSheetView>
  </customSheetViews>
  <mergeCells count="10">
    <mergeCell ref="C12:C13"/>
    <mergeCell ref="B12:B13"/>
    <mergeCell ref="A12:A13"/>
    <mergeCell ref="A1:B1"/>
    <mergeCell ref="C1:D1"/>
    <mergeCell ref="A2:G2"/>
    <mergeCell ref="G12:G13"/>
    <mergeCell ref="F12:F13"/>
    <mergeCell ref="E12:E13"/>
    <mergeCell ref="D12:D13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4294967295" verticalDpi="4294967295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для открытого бюджета</vt:lpstr>
      <vt:lpstr>' для открытого бюджета'!Заголовки_для_печати</vt:lpstr>
      <vt:lpstr>' для открытого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fin-4053</dc:creator>
  <cp:lastModifiedBy>Елена</cp:lastModifiedBy>
  <cp:lastPrinted>2019-04-29T06:29:55Z</cp:lastPrinted>
  <dcterms:created xsi:type="dcterms:W3CDTF">2017-04-27T06:04:43Z</dcterms:created>
  <dcterms:modified xsi:type="dcterms:W3CDTF">2023-03-29T06:33:39Z</dcterms:modified>
</cp:coreProperties>
</file>