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2\Проекты на 20.12.2022\Проекты МНПА на 20.12.2022\"/>
    </mc:Choice>
  </mc:AlternateContent>
  <bookViews>
    <workbookView xWindow="165" yWindow="165" windowWidth="22875" windowHeight="12195"/>
  </bookViews>
  <sheets>
    <sheet name="Лист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" i="1" l="1"/>
  <c r="E110" i="1"/>
  <c r="C110" i="1"/>
  <c r="C92" i="1"/>
  <c r="D92" i="1"/>
  <c r="E92" i="1"/>
  <c r="C72" i="1"/>
  <c r="D72" i="1"/>
  <c r="E72" i="1"/>
  <c r="D85" i="1"/>
  <c r="E85" i="1"/>
  <c r="C85" i="1"/>
  <c r="D49" i="1" l="1"/>
  <c r="E49" i="1"/>
  <c r="C49" i="1"/>
  <c r="D57" i="1"/>
  <c r="E57" i="1"/>
  <c r="C57" i="1"/>
  <c r="D55" i="1"/>
  <c r="E55" i="1"/>
  <c r="C55" i="1"/>
  <c r="D53" i="1"/>
  <c r="E53" i="1"/>
  <c r="C53" i="1"/>
  <c r="D51" i="1"/>
  <c r="E51" i="1"/>
  <c r="C51" i="1"/>
  <c r="D43" i="1"/>
  <c r="E43" i="1"/>
  <c r="C43" i="1"/>
  <c r="D45" i="1"/>
  <c r="E45" i="1"/>
  <c r="C45" i="1"/>
  <c r="D39" i="1"/>
  <c r="E39" i="1"/>
  <c r="C39" i="1"/>
  <c r="D37" i="1"/>
  <c r="E37" i="1"/>
  <c r="C37" i="1"/>
  <c r="D29" i="1"/>
  <c r="E29" i="1"/>
  <c r="C29" i="1"/>
  <c r="D34" i="1"/>
  <c r="E34" i="1"/>
  <c r="C34" i="1"/>
  <c r="D32" i="1"/>
  <c r="E32" i="1"/>
  <c r="C32" i="1"/>
  <c r="D24" i="1"/>
  <c r="D23" i="1" s="1"/>
  <c r="E24" i="1"/>
  <c r="E23" i="1" s="1"/>
  <c r="C24" i="1"/>
  <c r="C23" i="1" s="1"/>
  <c r="D36" i="1" l="1"/>
  <c r="E42" i="1"/>
  <c r="C42" i="1"/>
  <c r="C36" i="1"/>
  <c r="D42" i="1"/>
  <c r="C28" i="1"/>
  <c r="E28" i="1"/>
  <c r="E48" i="1"/>
  <c r="C48" i="1"/>
  <c r="D48" i="1"/>
  <c r="E36" i="1"/>
  <c r="D28" i="1"/>
  <c r="D99" i="1" l="1"/>
  <c r="E99" i="1"/>
  <c r="C99" i="1"/>
  <c r="D83" i="1" l="1"/>
  <c r="D71" i="1" s="1"/>
  <c r="E83" i="1"/>
  <c r="E71" i="1" s="1"/>
  <c r="C83" i="1"/>
  <c r="C71" i="1" s="1"/>
  <c r="D63" i="1" l="1"/>
  <c r="D60" i="1" s="1"/>
  <c r="D59" i="1" s="1"/>
  <c r="E63" i="1"/>
  <c r="E60" i="1" s="1"/>
  <c r="E59" i="1" s="1"/>
  <c r="C63" i="1"/>
  <c r="C60" i="1" s="1"/>
  <c r="C59" i="1" s="1"/>
  <c r="D17" i="1"/>
  <c r="E17" i="1"/>
  <c r="C17" i="1"/>
  <c r="C89" i="1" l="1"/>
  <c r="E89" i="1" l="1"/>
  <c r="D89" i="1"/>
  <c r="E88" i="1" l="1"/>
  <c r="D69" i="1"/>
  <c r="D68" i="1" s="1"/>
  <c r="E69" i="1"/>
  <c r="E68" i="1" s="1"/>
  <c r="D66" i="1"/>
  <c r="E66" i="1"/>
  <c r="D16" i="1"/>
  <c r="E16" i="1"/>
  <c r="C69" i="1"/>
  <c r="C68" i="1" s="1"/>
  <c r="C16" i="1"/>
  <c r="C66" i="1"/>
  <c r="C88" i="1" l="1"/>
  <c r="C87" i="1" s="1"/>
  <c r="D47" i="1"/>
  <c r="D15" i="1" s="1"/>
  <c r="D88" i="1"/>
  <c r="D87" i="1" s="1"/>
  <c r="E47" i="1"/>
  <c r="E15" i="1" s="1"/>
  <c r="C47" i="1"/>
  <c r="E87" i="1"/>
  <c r="E113" i="1" l="1"/>
  <c r="D113" i="1"/>
  <c r="C15" i="1" l="1"/>
  <c r="C113" i="1" s="1"/>
</calcChain>
</file>

<file path=xl/sharedStrings.xml><?xml version="1.0" encoding="utf-8"?>
<sst xmlns="http://schemas.openxmlformats.org/spreadsheetml/2006/main" count="208" uniqueCount="207">
  <si>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</si>
  <si>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</si>
  <si>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</si>
  <si>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</si>
  <si>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</si>
  <si>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</si>
  <si>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</si>
  <si>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</si>
  <si>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</si>
  <si>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</si>
  <si>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</si>
  <si>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</si>
  <si>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</si>
  <si>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</si>
  <si>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</si>
  <si>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</si>
  <si>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</si>
  <si>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</si>
  <si>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</si>
  <si>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</si>
  <si>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</si>
  <si>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</si>
  <si>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</si>
  <si>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</si>
  <si>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</si>
  <si>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</si>
  <si>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</si>
  <si>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</si>
  <si>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</si>
  <si>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</si>
  <si>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</si>
  <si>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</si>
  <si>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</si>
  <si>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</si>
  <si>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</si>
  <si>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</si>
  <si>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</si>
  <si>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</si>
  <si>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</si>
  <si>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</si>
  <si>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</si>
  <si>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</si>
  <si>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</si>
  <si>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</si>
  <si>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</si>
  <si>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</si>
  <si>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</si>
  <si>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</si>
  <si>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</si>
  <si>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</si>
  <si>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</si>
  <si>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</si>
  <si>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</si>
  <si>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</si>
  <si>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</si>
  <si>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</si>
  <si>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</si>
  <si>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</si>
  <si>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</si>
  <si>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</si>
  <si>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</si>
  <si>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</si>
  <si>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</si>
  <si>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</si>
  <si>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</si>
  <si>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</si>
  <si>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</si>
  <si>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</si>
  <si>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</si>
  <si>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</si>
  <si>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</si>
  <si>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</si>
  <si>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</si>
  <si>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</si>
  <si>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</si>
  <si>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</si>
  <si>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</si>
  <si>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</si>
  <si>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</si>
  <si>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</si>
  <si>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</si>
  <si>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</si>
  <si>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</si>
  <si>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</si>
  <si>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</si>
  <si>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</si>
  <si>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</si>
  <si>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</si>
  <si>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</si>
  <si>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</si>
  <si>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</si>
  <si>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</si>
  <si>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</si>
  <si>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</si>
  <si>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</si>
  <si>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</si>
  <si>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</si>
  <si>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</si>
  <si>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</si>
  <si>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</si>
  <si>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</si>
  <si>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</si>
  <si>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</si>
  <si>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</si>
  <si>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</si>
  <si>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</si>
  <si>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</si>
  <si>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</si>
  <si>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</si>
  <si>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</si>
  <si>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</si>
  <si>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</si>
  <si>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</si>
  <si>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</si>
  <si>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</si>
  <si>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</si>
  <si>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</si>
  <si>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</si>
  <si>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</si>
  <si>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</si>
  <si>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</si>
  <si>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</si>
  <si>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</si>
  <si>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</si>
  <si>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</si>
  <si>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</si>
  <si>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</si>
  <si>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</si>
  <si>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</si>
  <si>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</si>
  <si>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</si>
  <si>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</si>
  <si>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</si>
  <si>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</si>
  <si>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</si>
  <si>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</si>
  <si>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</si>
  <si>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</si>
  <si>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</si>
  <si>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</si>
  <si>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</si>
  <si>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</si>
  <si>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</si>
  <si>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</si>
  <si>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</si>
  <si>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</si>
  <si>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</si>
  <si>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</si>
  <si>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</si>
  <si>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</si>
  <si>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</si>
  <si>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</si>
  <si>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</si>
  <si>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</si>
  <si>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</si>
  <si>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</si>
  <si>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</si>
  <si>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</si>
  <si>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</si>
  <si>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</si>
  <si>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</si>
  <si>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</si>
  <si>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</si>
  <si>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</si>
  <si>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</si>
  <si>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</si>
  <si>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</si>
  <si>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</si>
  <si>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</si>
  <si>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</si>
  <si>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</si>
  <si>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</si>
  <si>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</si>
  <si>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</si>
  <si>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</si>
  <si>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</si>
  <si>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</si>
  <si>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</si>
  <si>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</si>
  <si>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</si>
  <si>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</si>
  <si>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</si>
  <si>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</si>
  <si>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</si>
  <si>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</si>
  <si>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</si>
  <si>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</si>
  <si>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</si>
  <si>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</si>
  <si>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</si>
  <si>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</si>
  <si>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</si>
  <si>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</si>
  <si>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</si>
  <si>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</si>
  <si>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</si>
  <si>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</si>
  <si>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</si>
  <si>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</si>
  <si>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</si>
  <si>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</si>
  <si>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</si>
  <si>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</si>
  <si>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</si>
  <si>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Прочие межбюджетные трансферты, передаваемые бюджетам муниципальных округов</t>
  </si>
  <si>
    <t>2 02 49999 14 0000 150</t>
  </si>
  <si>
    <t>от 20.12.2022 г.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</si>
</sst>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3"/>
  <sheetViews>
    <sheetView tabSelected="1" zoomScaleNormal="100" workbookViewId="0">
      <selection activeCell="A10" sqref="A10:E10"/>
    </sheetView>
  </sheetViews>
  <sheetFormatPr defaultRowHeight="12.75" x14ac:dyDescent="0.2"/>
  <cols>
    <col min="1" max="1" width="24.5703125" customWidth="1"/>
    <col min="2" max="2" width="54.28515625" customWidth="1"/>
    <col min="3" max="4" width="15" customWidth="1"/>
    <col min="5" max="5" width="16.42578125" customWidth="1"/>
    <col min="6" max="7" width="17" customWidth="1"/>
  </cols>
  <sheetData>
    <row r="1" spans="1:6" ht="1.5" customHeight="1" x14ac:dyDescent="0.2">
      <c r="A1" s="6"/>
      <c r="B1" s="16"/>
      <c r="C1" s="16"/>
      <c r="D1" s="16"/>
      <c r="E1" s="16"/>
      <c r="F1" s="19"/>
    </row>
    <row r="2" spans="1:6" ht="5.25" customHeight="1" x14ac:dyDescent="0.25">
      <c r="A2" s="7"/>
      <c r="B2" s="65"/>
      <c r="C2" s="65"/>
      <c r="D2" s="17"/>
      <c r="E2" s="17"/>
      <c r="F2" s="19"/>
    </row>
    <row r="3" spans="1:6" ht="5.25" customHeight="1" x14ac:dyDescent="0.25">
      <c r="A3" s="7"/>
      <c r="B3" s="17"/>
      <c r="C3" s="17"/>
      <c r="D3" s="17"/>
      <c r="E3" s="17"/>
      <c r="F3" s="19"/>
    </row>
    <row r="4" spans="1:6" ht="12" customHeight="1" x14ac:dyDescent="0.25">
      <c r="A4" s="7"/>
      <c r="B4" s="19"/>
      <c r="C4" s="19"/>
      <c r="D4" s="67" t="s">
        <v>181</v>
      </c>
      <c r="E4" s="67"/>
      <c r="F4" s="19"/>
    </row>
    <row r="5" spans="1:6" ht="12" customHeight="1" x14ac:dyDescent="0.25">
      <c r="A5" s="7"/>
      <c r="B5" s="19"/>
      <c r="C5" s="19"/>
      <c r="D5" s="66" t="s">
        <v>44</v>
      </c>
      <c r="E5" s="66"/>
      <c r="F5" s="19"/>
    </row>
    <row r="6" spans="1:6" ht="12" customHeight="1" x14ac:dyDescent="0.25">
      <c r="A6" s="7"/>
      <c r="B6" s="19"/>
      <c r="C6" s="19"/>
      <c r="D6" s="67" t="s">
        <v>133</v>
      </c>
      <c r="E6" s="67"/>
      <c r="F6" s="19"/>
    </row>
    <row r="7" spans="1:6" ht="12" customHeight="1" x14ac:dyDescent="0.25">
      <c r="A7" s="7"/>
      <c r="B7" s="19"/>
      <c r="C7" s="19"/>
      <c r="D7" s="67" t="s">
        <v>154</v>
      </c>
      <c r="E7" s="67"/>
      <c r="F7" s="19"/>
    </row>
    <row r="8" spans="1:6" ht="15" customHeight="1" x14ac:dyDescent="0.25">
      <c r="A8" s="7"/>
      <c r="B8" s="19"/>
      <c r="C8" s="19"/>
      <c r="D8" s="67" t="s">
        <v>206</v>
      </c>
      <c r="E8" s="67"/>
      <c r="F8" s="19"/>
    </row>
    <row r="9" spans="1:6" ht="15.75" x14ac:dyDescent="0.2">
      <c r="A9" s="73" t="s">
        <v>18</v>
      </c>
      <c r="B9" s="74"/>
      <c r="C9" s="74"/>
      <c r="D9" s="18"/>
      <c r="E9" s="18"/>
      <c r="F9" s="19"/>
    </row>
    <row r="10" spans="1:6" ht="25.9" customHeight="1" x14ac:dyDescent="0.2">
      <c r="A10" s="73" t="s">
        <v>182</v>
      </c>
      <c r="B10" s="73"/>
      <c r="C10" s="73"/>
      <c r="D10" s="73"/>
      <c r="E10" s="73"/>
      <c r="F10" s="19"/>
    </row>
    <row r="11" spans="1:6" x14ac:dyDescent="0.2">
      <c r="A11" s="16"/>
      <c r="B11" s="19"/>
      <c r="C11" s="16"/>
      <c r="D11" s="16"/>
      <c r="E11" s="16" t="s">
        <v>74</v>
      </c>
      <c r="F11" s="19"/>
    </row>
    <row r="12" spans="1:6" ht="21" customHeight="1" x14ac:dyDescent="0.2">
      <c r="A12" s="71" t="s">
        <v>0</v>
      </c>
      <c r="B12" s="69" t="s">
        <v>32</v>
      </c>
      <c r="C12" s="68" t="s">
        <v>134</v>
      </c>
      <c r="D12" s="68"/>
      <c r="E12" s="68"/>
      <c r="F12" s="19"/>
    </row>
    <row r="13" spans="1:6" ht="20.45" customHeight="1" x14ac:dyDescent="0.2">
      <c r="A13" s="72"/>
      <c r="B13" s="70"/>
      <c r="C13" s="20">
        <v>2023</v>
      </c>
      <c r="D13" s="20">
        <v>2024</v>
      </c>
      <c r="E13" s="20">
        <v>2025</v>
      </c>
      <c r="F13" s="19"/>
    </row>
    <row r="14" spans="1:6" x14ac:dyDescent="0.2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19"/>
    </row>
    <row r="15" spans="1:6" s="2" customFormat="1" ht="18.75" customHeight="1" x14ac:dyDescent="0.2">
      <c r="A15" s="8" t="s">
        <v>1</v>
      </c>
      <c r="B15" s="40" t="s">
        <v>29</v>
      </c>
      <c r="C15" s="22">
        <f>C16+C28+C36+C42+C47+C59+C68+C66+C23+C71</f>
        <v>127765730</v>
      </c>
      <c r="D15" s="22">
        <f t="shared" ref="D15:E15" si="0">D16+D28+D36+D42+D47+D59+D68+D66+D23+D71</f>
        <v>134490010</v>
      </c>
      <c r="E15" s="22">
        <f t="shared" si="0"/>
        <v>139040940</v>
      </c>
      <c r="F15" s="23"/>
    </row>
    <row r="16" spans="1:6" s="3" customFormat="1" ht="19.5" customHeight="1" x14ac:dyDescent="0.25">
      <c r="A16" s="9" t="s">
        <v>2</v>
      </c>
      <c r="B16" s="40" t="s">
        <v>3</v>
      </c>
      <c r="C16" s="22">
        <f>C17</f>
        <v>68686000</v>
      </c>
      <c r="D16" s="22">
        <f>D17</f>
        <v>73239000</v>
      </c>
      <c r="E16" s="22">
        <f>E17</f>
        <v>77539000</v>
      </c>
      <c r="F16" s="24"/>
    </row>
    <row r="17" spans="1:6" s="2" customFormat="1" ht="16.899999999999999" customHeight="1" x14ac:dyDescent="0.2">
      <c r="A17" s="10" t="s">
        <v>4</v>
      </c>
      <c r="B17" s="42" t="s">
        <v>5</v>
      </c>
      <c r="C17" s="11">
        <f>C18+C19+C20+C21+C22</f>
        <v>68686000</v>
      </c>
      <c r="D17" s="11">
        <f t="shared" ref="D17:E17" si="1">D18+D19+D20+D21+D22</f>
        <v>73239000</v>
      </c>
      <c r="E17" s="11">
        <f t="shared" si="1"/>
        <v>77539000</v>
      </c>
      <c r="F17" s="23"/>
    </row>
    <row r="18" spans="1:6" s="2" customFormat="1" ht="66.599999999999994" customHeight="1" x14ac:dyDescent="0.2">
      <c r="A18" s="10" t="s">
        <v>33</v>
      </c>
      <c r="B18" s="42" t="s">
        <v>62</v>
      </c>
      <c r="C18" s="11">
        <v>65972000</v>
      </c>
      <c r="D18" s="11">
        <v>70345000</v>
      </c>
      <c r="E18" s="11">
        <v>74476000</v>
      </c>
      <c r="F18" s="23"/>
    </row>
    <row r="19" spans="1:6" s="2" customFormat="1" ht="95.45" customHeight="1" x14ac:dyDescent="0.2">
      <c r="A19" s="10" t="s">
        <v>63</v>
      </c>
      <c r="B19" s="42" t="s">
        <v>64</v>
      </c>
      <c r="C19" s="11">
        <v>157000</v>
      </c>
      <c r="D19" s="11">
        <v>167000</v>
      </c>
      <c r="E19" s="11">
        <v>177000</v>
      </c>
      <c r="F19" s="23"/>
    </row>
    <row r="20" spans="1:6" s="2" customFormat="1" ht="40.9" customHeight="1" x14ac:dyDescent="0.2">
      <c r="A20" s="10" t="s">
        <v>65</v>
      </c>
      <c r="B20" s="42" t="s">
        <v>66</v>
      </c>
      <c r="C20" s="11">
        <v>803000</v>
      </c>
      <c r="D20" s="11">
        <v>857000</v>
      </c>
      <c r="E20" s="11">
        <v>907000</v>
      </c>
      <c r="F20" s="23"/>
    </row>
    <row r="21" spans="1:6" s="2" customFormat="1" ht="79.900000000000006" customHeight="1" x14ac:dyDescent="0.2">
      <c r="A21" s="10" t="s">
        <v>67</v>
      </c>
      <c r="B21" s="42" t="s">
        <v>68</v>
      </c>
      <c r="C21" s="11">
        <v>1453000</v>
      </c>
      <c r="D21" s="11">
        <v>1549000</v>
      </c>
      <c r="E21" s="11">
        <v>1640000</v>
      </c>
      <c r="F21" s="23"/>
    </row>
    <row r="22" spans="1:6" s="2" customFormat="1" ht="81.599999999999994" customHeight="1" x14ac:dyDescent="0.2">
      <c r="A22" s="25" t="s">
        <v>163</v>
      </c>
      <c r="B22" s="34" t="s">
        <v>162</v>
      </c>
      <c r="C22" s="26">
        <v>301000</v>
      </c>
      <c r="D22" s="27">
        <v>321000</v>
      </c>
      <c r="E22" s="27">
        <v>339000</v>
      </c>
      <c r="F22" s="23"/>
    </row>
    <row r="23" spans="1:6" s="2" customFormat="1" ht="28.5" customHeight="1" x14ac:dyDescent="0.2">
      <c r="A23" s="9" t="s">
        <v>80</v>
      </c>
      <c r="B23" s="40" t="s">
        <v>40</v>
      </c>
      <c r="C23" s="22">
        <f>C24</f>
        <v>25375390</v>
      </c>
      <c r="D23" s="22">
        <f t="shared" ref="D23:E23" si="2">D24</f>
        <v>27336550</v>
      </c>
      <c r="E23" s="22">
        <f t="shared" si="2"/>
        <v>27336550</v>
      </c>
      <c r="F23" s="23"/>
    </row>
    <row r="24" spans="1:6" s="2" customFormat="1" ht="36" customHeight="1" x14ac:dyDescent="0.2">
      <c r="A24" s="21" t="s">
        <v>41</v>
      </c>
      <c r="B24" s="42" t="s">
        <v>42</v>
      </c>
      <c r="C24" s="28">
        <f>SUM(C25:C27)</f>
        <v>25375390</v>
      </c>
      <c r="D24" s="28">
        <f t="shared" ref="D24:E24" si="3">SUM(D25:D27)</f>
        <v>27336550</v>
      </c>
      <c r="E24" s="28">
        <f t="shared" si="3"/>
        <v>27336550</v>
      </c>
      <c r="F24" s="23"/>
    </row>
    <row r="25" spans="1:6" s="2" customFormat="1" ht="53.45" customHeight="1" x14ac:dyDescent="0.2">
      <c r="A25" s="21" t="s">
        <v>51</v>
      </c>
      <c r="B25" s="42" t="s">
        <v>52</v>
      </c>
      <c r="C25" s="28">
        <v>11352890</v>
      </c>
      <c r="D25" s="11">
        <v>12035940</v>
      </c>
      <c r="E25" s="11">
        <v>12035940</v>
      </c>
      <c r="F25" s="23"/>
    </row>
    <row r="26" spans="1:6" s="2" customFormat="1" ht="67.150000000000006" customHeight="1" x14ac:dyDescent="0.2">
      <c r="A26" s="21" t="s">
        <v>59</v>
      </c>
      <c r="B26" s="42" t="s">
        <v>60</v>
      </c>
      <c r="C26" s="28">
        <v>63590</v>
      </c>
      <c r="D26" s="11">
        <v>69540</v>
      </c>
      <c r="E26" s="29">
        <v>69540</v>
      </c>
      <c r="F26" s="23"/>
    </row>
    <row r="27" spans="1:6" s="2" customFormat="1" ht="58.15" customHeight="1" x14ac:dyDescent="0.2">
      <c r="A27" s="21" t="s">
        <v>53</v>
      </c>
      <c r="B27" s="42" t="s">
        <v>54</v>
      </c>
      <c r="C27" s="28">
        <v>13958910</v>
      </c>
      <c r="D27" s="11">
        <v>15231070</v>
      </c>
      <c r="E27" s="11">
        <v>15231070</v>
      </c>
      <c r="F27" s="23"/>
    </row>
    <row r="28" spans="1:6" s="3" customFormat="1" ht="19.149999999999999" customHeight="1" x14ac:dyDescent="0.25">
      <c r="A28" s="30" t="s">
        <v>6</v>
      </c>
      <c r="B28" s="52" t="s">
        <v>7</v>
      </c>
      <c r="C28" s="31">
        <f>C29+C32+C34</f>
        <v>4378890</v>
      </c>
      <c r="D28" s="31">
        <f t="shared" ref="D28:E28" si="4">D29+D32+D34</f>
        <v>4521010</v>
      </c>
      <c r="E28" s="31">
        <f t="shared" si="4"/>
        <v>4675940</v>
      </c>
      <c r="F28" s="24"/>
    </row>
    <row r="29" spans="1:6" s="3" customFormat="1" ht="26.45" customHeight="1" x14ac:dyDescent="0.25">
      <c r="A29" s="32" t="s">
        <v>127</v>
      </c>
      <c r="B29" s="53" t="s">
        <v>128</v>
      </c>
      <c r="C29" s="11">
        <f>C30+C31</f>
        <v>340890</v>
      </c>
      <c r="D29" s="11">
        <f t="shared" ref="D29:E29" si="5">D30+D31</f>
        <v>356010</v>
      </c>
      <c r="E29" s="11">
        <f t="shared" si="5"/>
        <v>371940</v>
      </c>
      <c r="F29" s="24"/>
    </row>
    <row r="30" spans="1:6" s="3" customFormat="1" ht="28.15" customHeight="1" x14ac:dyDescent="0.25">
      <c r="A30" s="32" t="s">
        <v>130</v>
      </c>
      <c r="B30" s="53" t="s">
        <v>129</v>
      </c>
      <c r="C30" s="11">
        <v>221660</v>
      </c>
      <c r="D30" s="11">
        <v>231490</v>
      </c>
      <c r="E30" s="11">
        <v>241850</v>
      </c>
      <c r="F30" s="24"/>
    </row>
    <row r="31" spans="1:6" s="3" customFormat="1" ht="40.15" customHeight="1" x14ac:dyDescent="0.25">
      <c r="A31" s="32" t="s">
        <v>131</v>
      </c>
      <c r="B31" s="53" t="s">
        <v>132</v>
      </c>
      <c r="C31" s="11">
        <v>119230</v>
      </c>
      <c r="D31" s="11">
        <v>124520</v>
      </c>
      <c r="E31" s="11">
        <v>130090</v>
      </c>
      <c r="F31" s="24"/>
    </row>
    <row r="32" spans="1:6" s="2" customFormat="1" ht="15.6" customHeight="1" x14ac:dyDescent="0.2">
      <c r="A32" s="21" t="s">
        <v>69</v>
      </c>
      <c r="B32" s="42" t="s">
        <v>70</v>
      </c>
      <c r="C32" s="11">
        <f>C33</f>
        <v>1908000</v>
      </c>
      <c r="D32" s="11">
        <f t="shared" ref="D32:E32" si="6">D33</f>
        <v>1969000</v>
      </c>
      <c r="E32" s="11">
        <f t="shared" si="6"/>
        <v>2036000</v>
      </c>
      <c r="F32" s="23"/>
    </row>
    <row r="33" spans="1:6" s="2" customFormat="1" ht="15.6" customHeight="1" x14ac:dyDescent="0.2">
      <c r="A33" s="21" t="s">
        <v>71</v>
      </c>
      <c r="B33" s="42" t="s">
        <v>70</v>
      </c>
      <c r="C33" s="11">
        <v>1908000</v>
      </c>
      <c r="D33" s="11">
        <v>1969000</v>
      </c>
      <c r="E33" s="11">
        <v>2036000</v>
      </c>
      <c r="F33" s="23"/>
    </row>
    <row r="34" spans="1:6" s="2" customFormat="1" ht="28.15" customHeight="1" x14ac:dyDescent="0.2">
      <c r="A34" s="21" t="s">
        <v>72</v>
      </c>
      <c r="B34" s="42" t="s">
        <v>73</v>
      </c>
      <c r="C34" s="11">
        <f>C35</f>
        <v>2130000</v>
      </c>
      <c r="D34" s="11">
        <f t="shared" ref="D34:E34" si="7">D35</f>
        <v>2196000</v>
      </c>
      <c r="E34" s="11">
        <f t="shared" si="7"/>
        <v>2268000</v>
      </c>
      <c r="F34" s="23"/>
    </row>
    <row r="35" spans="1:6" s="2" customFormat="1" ht="39.6" customHeight="1" x14ac:dyDescent="0.2">
      <c r="A35" s="33" t="s">
        <v>125</v>
      </c>
      <c r="B35" s="34" t="s">
        <v>126</v>
      </c>
      <c r="C35" s="11">
        <v>2130000</v>
      </c>
      <c r="D35" s="11">
        <v>2196000</v>
      </c>
      <c r="E35" s="11">
        <v>2268000</v>
      </c>
      <c r="F35" s="23"/>
    </row>
    <row r="36" spans="1:6" s="3" customFormat="1" ht="18.75" customHeight="1" x14ac:dyDescent="0.25">
      <c r="A36" s="9" t="s">
        <v>8</v>
      </c>
      <c r="B36" s="40" t="s">
        <v>9</v>
      </c>
      <c r="C36" s="22">
        <f>C37+C39</f>
        <v>8608000</v>
      </c>
      <c r="D36" s="22">
        <f t="shared" ref="D36:E36" si="8">D37+D39</f>
        <v>8658000</v>
      </c>
      <c r="E36" s="22">
        <f t="shared" si="8"/>
        <v>8728000</v>
      </c>
      <c r="F36" s="24"/>
    </row>
    <row r="37" spans="1:6" s="3" customFormat="1" ht="18.75" customHeight="1" x14ac:dyDescent="0.25">
      <c r="A37" s="35" t="s">
        <v>98</v>
      </c>
      <c r="B37" s="54" t="s">
        <v>99</v>
      </c>
      <c r="C37" s="11">
        <f>C38</f>
        <v>4120000</v>
      </c>
      <c r="D37" s="11">
        <f t="shared" ref="D37:E37" si="9">D38</f>
        <v>4150000</v>
      </c>
      <c r="E37" s="11">
        <f t="shared" si="9"/>
        <v>4200000</v>
      </c>
      <c r="F37" s="24"/>
    </row>
    <row r="38" spans="1:6" s="3" customFormat="1" ht="38.450000000000003" customHeight="1" x14ac:dyDescent="0.25">
      <c r="A38" s="21" t="s">
        <v>96</v>
      </c>
      <c r="B38" s="42" t="s">
        <v>97</v>
      </c>
      <c r="C38" s="11">
        <v>4120000</v>
      </c>
      <c r="D38" s="11">
        <v>4150000</v>
      </c>
      <c r="E38" s="11">
        <v>4200000</v>
      </c>
      <c r="F38" s="24"/>
    </row>
    <row r="39" spans="1:6" s="2" customFormat="1" ht="16.5" customHeight="1" x14ac:dyDescent="0.2">
      <c r="A39" s="36" t="s">
        <v>19</v>
      </c>
      <c r="B39" s="37" t="s">
        <v>20</v>
      </c>
      <c r="C39" s="11">
        <f>C40+C41</f>
        <v>4488000</v>
      </c>
      <c r="D39" s="11">
        <f t="shared" ref="D39:E39" si="10">D40+D41</f>
        <v>4508000</v>
      </c>
      <c r="E39" s="11">
        <f t="shared" si="10"/>
        <v>4528000</v>
      </c>
      <c r="F39" s="23"/>
    </row>
    <row r="40" spans="1:6" s="2" customFormat="1" ht="27.6" customHeight="1" x14ac:dyDescent="0.2">
      <c r="A40" s="21" t="s">
        <v>92</v>
      </c>
      <c r="B40" s="42" t="s">
        <v>93</v>
      </c>
      <c r="C40" s="11">
        <v>3638000</v>
      </c>
      <c r="D40" s="11">
        <v>3638000</v>
      </c>
      <c r="E40" s="11">
        <v>3638000</v>
      </c>
      <c r="F40" s="23"/>
    </row>
    <row r="41" spans="1:6" s="2" customFormat="1" ht="27.6" customHeight="1" x14ac:dyDescent="0.2">
      <c r="A41" s="21" t="s">
        <v>94</v>
      </c>
      <c r="B41" s="42" t="s">
        <v>95</v>
      </c>
      <c r="C41" s="11">
        <v>850000</v>
      </c>
      <c r="D41" s="11">
        <v>870000</v>
      </c>
      <c r="E41" s="11">
        <v>890000</v>
      </c>
      <c r="F41" s="23"/>
    </row>
    <row r="42" spans="1:6" s="3" customFormat="1" ht="18" customHeight="1" x14ac:dyDescent="0.25">
      <c r="A42" s="9" t="s">
        <v>10</v>
      </c>
      <c r="B42" s="40" t="s">
        <v>57</v>
      </c>
      <c r="C42" s="22">
        <f>C43+C45</f>
        <v>1355000</v>
      </c>
      <c r="D42" s="22">
        <f t="shared" ref="D42:E42" si="11">D43+D45</f>
        <v>1373000</v>
      </c>
      <c r="E42" s="22">
        <f t="shared" si="11"/>
        <v>1394000</v>
      </c>
      <c r="F42" s="24"/>
    </row>
    <row r="43" spans="1:6" s="2" customFormat="1" ht="26.45" customHeight="1" x14ac:dyDescent="0.2">
      <c r="A43" s="38" t="s">
        <v>21</v>
      </c>
      <c r="B43" s="39" t="s">
        <v>22</v>
      </c>
      <c r="C43" s="12">
        <f>C44</f>
        <v>1313000</v>
      </c>
      <c r="D43" s="12">
        <f t="shared" ref="D43:E43" si="12">D44</f>
        <v>1330000</v>
      </c>
      <c r="E43" s="12">
        <f t="shared" si="12"/>
        <v>1350000</v>
      </c>
      <c r="F43" s="23"/>
    </row>
    <row r="44" spans="1:6" s="2" customFormat="1" ht="40.9" customHeight="1" x14ac:dyDescent="0.2">
      <c r="A44" s="38" t="s">
        <v>23</v>
      </c>
      <c r="B44" s="39" t="s">
        <v>43</v>
      </c>
      <c r="C44" s="12">
        <v>1313000</v>
      </c>
      <c r="D44" s="12">
        <v>1330000</v>
      </c>
      <c r="E44" s="12">
        <v>1350000</v>
      </c>
      <c r="F44" s="23"/>
    </row>
    <row r="45" spans="1:6" s="2" customFormat="1" ht="42" customHeight="1" x14ac:dyDescent="0.2">
      <c r="A45" s="38" t="s">
        <v>100</v>
      </c>
      <c r="B45" s="39" t="s">
        <v>101</v>
      </c>
      <c r="C45" s="12">
        <f>C46</f>
        <v>42000</v>
      </c>
      <c r="D45" s="12">
        <f t="shared" ref="D45:E45" si="13">D46</f>
        <v>43000</v>
      </c>
      <c r="E45" s="12">
        <f t="shared" si="13"/>
        <v>44000</v>
      </c>
      <c r="F45" s="23"/>
    </row>
    <row r="46" spans="1:6" s="2" customFormat="1" ht="60" customHeight="1" x14ac:dyDescent="0.2">
      <c r="A46" s="38" t="s">
        <v>102</v>
      </c>
      <c r="B46" s="39" t="s">
        <v>103</v>
      </c>
      <c r="C46" s="12">
        <v>42000</v>
      </c>
      <c r="D46" s="12">
        <v>43000</v>
      </c>
      <c r="E46" s="12">
        <v>44000</v>
      </c>
      <c r="F46" s="23"/>
    </row>
    <row r="47" spans="1:6" s="3" customFormat="1" ht="42" customHeight="1" x14ac:dyDescent="0.25">
      <c r="A47" s="9" t="s">
        <v>11</v>
      </c>
      <c r="B47" s="40" t="s">
        <v>12</v>
      </c>
      <c r="C47" s="22">
        <f>C48+C55+C57</f>
        <v>8891350</v>
      </c>
      <c r="D47" s="22">
        <f>D48+D55+D57</f>
        <v>8891350</v>
      </c>
      <c r="E47" s="22">
        <f>E48+E55+E57</f>
        <v>8891350</v>
      </c>
      <c r="F47" s="24"/>
    </row>
    <row r="48" spans="1:6" s="2" customFormat="1" ht="78" customHeight="1" x14ac:dyDescent="0.2">
      <c r="A48" s="38" t="s">
        <v>13</v>
      </c>
      <c r="B48" s="39" t="s">
        <v>30</v>
      </c>
      <c r="C48" s="11">
        <f>C49+C51+C53</f>
        <v>6701350</v>
      </c>
      <c r="D48" s="11">
        <f t="shared" ref="D48:E48" si="14">D49+D51+D53</f>
        <v>6701350</v>
      </c>
      <c r="E48" s="11">
        <f t="shared" si="14"/>
        <v>6701350</v>
      </c>
      <c r="F48" s="23"/>
    </row>
    <row r="49" spans="1:6" s="2" customFormat="1" ht="52.9" customHeight="1" x14ac:dyDescent="0.2">
      <c r="A49" s="38" t="s">
        <v>113</v>
      </c>
      <c r="B49" s="39" t="s">
        <v>114</v>
      </c>
      <c r="C49" s="11">
        <f>C50</f>
        <v>5636000</v>
      </c>
      <c r="D49" s="11">
        <f t="shared" ref="D49:E49" si="15">D50</f>
        <v>5636000</v>
      </c>
      <c r="E49" s="11">
        <f t="shared" si="15"/>
        <v>5636000</v>
      </c>
      <c r="F49" s="23"/>
    </row>
    <row r="50" spans="1:6" s="2" customFormat="1" ht="55.5" customHeight="1" x14ac:dyDescent="0.2">
      <c r="A50" s="36" t="s">
        <v>104</v>
      </c>
      <c r="B50" s="42" t="s">
        <v>199</v>
      </c>
      <c r="C50" s="11">
        <v>5636000</v>
      </c>
      <c r="D50" s="11">
        <v>5636000</v>
      </c>
      <c r="E50" s="11">
        <v>5636000</v>
      </c>
      <c r="F50" s="23"/>
    </row>
    <row r="51" spans="1:6" s="2" customFormat="1" ht="70.5" customHeight="1" x14ac:dyDescent="0.2">
      <c r="A51" s="38" t="s">
        <v>56</v>
      </c>
      <c r="B51" s="39" t="s">
        <v>55</v>
      </c>
      <c r="C51" s="11">
        <f>C52</f>
        <v>378500</v>
      </c>
      <c r="D51" s="11">
        <f t="shared" ref="D51:E51" si="16">D52</f>
        <v>378500</v>
      </c>
      <c r="E51" s="11">
        <f t="shared" si="16"/>
        <v>378500</v>
      </c>
      <c r="F51" s="23"/>
    </row>
    <row r="52" spans="1:6" s="2" customFormat="1" ht="66.75" customHeight="1" x14ac:dyDescent="0.2">
      <c r="A52" s="36" t="s">
        <v>105</v>
      </c>
      <c r="B52" s="42" t="s">
        <v>106</v>
      </c>
      <c r="C52" s="11">
        <v>378500</v>
      </c>
      <c r="D52" s="11">
        <v>378500</v>
      </c>
      <c r="E52" s="11">
        <v>378500</v>
      </c>
      <c r="F52" s="23"/>
    </row>
    <row r="53" spans="1:6" s="2" customFormat="1" ht="38.25" x14ac:dyDescent="0.2">
      <c r="A53" s="21" t="s">
        <v>76</v>
      </c>
      <c r="B53" s="42" t="s">
        <v>77</v>
      </c>
      <c r="C53" s="11">
        <f>C54</f>
        <v>686850</v>
      </c>
      <c r="D53" s="11">
        <f t="shared" ref="D53:E53" si="17">D54</f>
        <v>686850</v>
      </c>
      <c r="E53" s="11">
        <f t="shared" si="17"/>
        <v>686850</v>
      </c>
      <c r="F53" s="23"/>
    </row>
    <row r="54" spans="1:6" s="2" customFormat="1" ht="32.450000000000003" customHeight="1" x14ac:dyDescent="0.2">
      <c r="A54" s="36" t="s">
        <v>107</v>
      </c>
      <c r="B54" s="42" t="s">
        <v>108</v>
      </c>
      <c r="C54" s="11">
        <v>686850</v>
      </c>
      <c r="D54" s="11">
        <v>686850</v>
      </c>
      <c r="E54" s="11">
        <v>686850</v>
      </c>
      <c r="F54" s="23"/>
    </row>
    <row r="55" spans="1:6" s="2" customFormat="1" ht="31.9" customHeight="1" x14ac:dyDescent="0.2">
      <c r="A55" s="36" t="s">
        <v>111</v>
      </c>
      <c r="B55" s="42" t="s">
        <v>112</v>
      </c>
      <c r="C55" s="11">
        <f>C56</f>
        <v>30000</v>
      </c>
      <c r="D55" s="11">
        <f t="shared" ref="D55:E55" si="18">D56</f>
        <v>30000</v>
      </c>
      <c r="E55" s="11">
        <f t="shared" si="18"/>
        <v>30000</v>
      </c>
      <c r="F55" s="23"/>
    </row>
    <row r="56" spans="1:6" s="2" customFormat="1" ht="43.15" customHeight="1" x14ac:dyDescent="0.2">
      <c r="A56" s="36" t="s">
        <v>109</v>
      </c>
      <c r="B56" s="42" t="s">
        <v>110</v>
      </c>
      <c r="C56" s="11">
        <v>30000</v>
      </c>
      <c r="D56" s="11">
        <v>30000</v>
      </c>
      <c r="E56" s="11">
        <v>30000</v>
      </c>
      <c r="F56" s="23"/>
    </row>
    <row r="57" spans="1:6" s="2" customFormat="1" ht="69.599999999999994" customHeight="1" x14ac:dyDescent="0.2">
      <c r="A57" s="38" t="s">
        <v>24</v>
      </c>
      <c r="B57" s="39" t="s">
        <v>31</v>
      </c>
      <c r="C57" s="11">
        <f>C58</f>
        <v>2160000</v>
      </c>
      <c r="D57" s="11">
        <f t="shared" ref="D57:E57" si="19">D58</f>
        <v>2160000</v>
      </c>
      <c r="E57" s="11">
        <f t="shared" si="19"/>
        <v>2160000</v>
      </c>
      <c r="F57" s="23"/>
    </row>
    <row r="58" spans="1:6" s="2" customFormat="1" ht="73.900000000000006" customHeight="1" x14ac:dyDescent="0.2">
      <c r="A58" s="38" t="s">
        <v>169</v>
      </c>
      <c r="B58" s="39" t="s">
        <v>170</v>
      </c>
      <c r="C58" s="11">
        <v>2160000</v>
      </c>
      <c r="D58" s="11">
        <v>2160000</v>
      </c>
      <c r="E58" s="11">
        <v>2160000</v>
      </c>
      <c r="F58" s="23"/>
    </row>
    <row r="59" spans="1:6" s="3" customFormat="1" ht="28.5" customHeight="1" x14ac:dyDescent="0.25">
      <c r="A59" s="9" t="s">
        <v>14</v>
      </c>
      <c r="B59" s="40" t="s">
        <v>15</v>
      </c>
      <c r="C59" s="22">
        <f>C60</f>
        <v>221000</v>
      </c>
      <c r="D59" s="22">
        <f t="shared" ref="D59:E59" si="20">D60</f>
        <v>221000</v>
      </c>
      <c r="E59" s="22">
        <f t="shared" si="20"/>
        <v>221000</v>
      </c>
      <c r="F59" s="24"/>
    </row>
    <row r="60" spans="1:6" s="2" customFormat="1" ht="22.9" customHeight="1" x14ac:dyDescent="0.2">
      <c r="A60" s="10" t="s">
        <v>16</v>
      </c>
      <c r="B60" s="42" t="s">
        <v>17</v>
      </c>
      <c r="C60" s="49">
        <f>C61+C62+C63</f>
        <v>221000</v>
      </c>
      <c r="D60" s="49">
        <f t="shared" ref="D60:E60" si="21">D61+D62+D63</f>
        <v>221000</v>
      </c>
      <c r="E60" s="49">
        <f t="shared" si="21"/>
        <v>221000</v>
      </c>
      <c r="F60" s="23"/>
    </row>
    <row r="61" spans="1:6" s="2" customFormat="1" ht="28.5" customHeight="1" x14ac:dyDescent="0.2">
      <c r="A61" s="21" t="s">
        <v>34</v>
      </c>
      <c r="B61" s="42" t="s">
        <v>35</v>
      </c>
      <c r="C61" s="11">
        <v>50000</v>
      </c>
      <c r="D61" s="11">
        <v>50000</v>
      </c>
      <c r="E61" s="11">
        <v>50000</v>
      </c>
      <c r="F61" s="23"/>
    </row>
    <row r="62" spans="1:6" s="2" customFormat="1" ht="15" customHeight="1" x14ac:dyDescent="0.2">
      <c r="A62" s="21" t="s">
        <v>36</v>
      </c>
      <c r="B62" s="42" t="s">
        <v>37</v>
      </c>
      <c r="C62" s="11">
        <v>81000</v>
      </c>
      <c r="D62" s="11">
        <v>81000</v>
      </c>
      <c r="E62" s="11">
        <v>81000</v>
      </c>
      <c r="F62" s="23"/>
    </row>
    <row r="63" spans="1:6" s="2" customFormat="1" ht="15" customHeight="1" x14ac:dyDescent="0.2">
      <c r="A63" s="21" t="s">
        <v>38</v>
      </c>
      <c r="B63" s="42" t="s">
        <v>39</v>
      </c>
      <c r="C63" s="11">
        <f>C64+C65</f>
        <v>90000</v>
      </c>
      <c r="D63" s="11">
        <f t="shared" ref="D63:E63" si="22">D64+D65</f>
        <v>90000</v>
      </c>
      <c r="E63" s="11">
        <f t="shared" si="22"/>
        <v>90000</v>
      </c>
      <c r="F63" s="23"/>
    </row>
    <row r="64" spans="1:6" s="2" customFormat="1" ht="17.45" customHeight="1" x14ac:dyDescent="0.2">
      <c r="A64" s="21" t="s">
        <v>164</v>
      </c>
      <c r="B64" s="42" t="s">
        <v>75</v>
      </c>
      <c r="C64" s="11">
        <v>90000</v>
      </c>
      <c r="D64" s="11">
        <v>90000</v>
      </c>
      <c r="E64" s="11">
        <v>90000</v>
      </c>
      <c r="F64" s="23"/>
    </row>
    <row r="65" spans="1:6" s="2" customFormat="1" ht="18" hidden="1" customHeight="1" x14ac:dyDescent="0.2">
      <c r="A65" s="21" t="s">
        <v>115</v>
      </c>
      <c r="B65" s="42" t="s">
        <v>124</v>
      </c>
      <c r="C65" s="11"/>
      <c r="D65" s="11"/>
      <c r="E65" s="11"/>
      <c r="F65" s="23"/>
    </row>
    <row r="66" spans="1:6" s="2" customFormat="1" ht="34.9" customHeight="1" x14ac:dyDescent="0.2">
      <c r="A66" s="8" t="s">
        <v>28</v>
      </c>
      <c r="B66" s="55" t="s">
        <v>81</v>
      </c>
      <c r="C66" s="31">
        <f>C67</f>
        <v>9693100</v>
      </c>
      <c r="D66" s="31">
        <f>D67</f>
        <v>9693100</v>
      </c>
      <c r="E66" s="31">
        <f>E67</f>
        <v>9693100</v>
      </c>
      <c r="F66" s="23"/>
    </row>
    <row r="67" spans="1:6" s="2" customFormat="1" ht="32.450000000000003" customHeight="1" x14ac:dyDescent="0.2">
      <c r="A67" s="36" t="s">
        <v>116</v>
      </c>
      <c r="B67" s="56" t="s">
        <v>117</v>
      </c>
      <c r="C67" s="11">
        <v>9693100</v>
      </c>
      <c r="D67" s="11">
        <v>9693100</v>
      </c>
      <c r="E67" s="11">
        <v>9693100</v>
      </c>
      <c r="F67" s="23"/>
    </row>
    <row r="68" spans="1:6" s="2" customFormat="1" ht="34.9" customHeight="1" x14ac:dyDescent="0.2">
      <c r="A68" s="8" t="s">
        <v>25</v>
      </c>
      <c r="B68" s="55" t="s">
        <v>26</v>
      </c>
      <c r="C68" s="22">
        <f>C69</f>
        <v>88100</v>
      </c>
      <c r="D68" s="22">
        <f t="shared" ref="D68:E68" si="23">D69</f>
        <v>88100</v>
      </c>
      <c r="E68" s="22">
        <f t="shared" si="23"/>
        <v>88100</v>
      </c>
      <c r="F68" s="23"/>
    </row>
    <row r="69" spans="1:6" s="2" customFormat="1" ht="28.9" customHeight="1" x14ac:dyDescent="0.2">
      <c r="A69" s="10" t="s">
        <v>27</v>
      </c>
      <c r="B69" s="42" t="s">
        <v>58</v>
      </c>
      <c r="C69" s="11">
        <f t="shared" ref="C69:E69" si="24">C70</f>
        <v>88100</v>
      </c>
      <c r="D69" s="11">
        <f t="shared" si="24"/>
        <v>88100</v>
      </c>
      <c r="E69" s="11">
        <f t="shared" si="24"/>
        <v>88100</v>
      </c>
      <c r="F69" s="23"/>
    </row>
    <row r="70" spans="1:6" s="2" customFormat="1" ht="43.15" customHeight="1" x14ac:dyDescent="0.2">
      <c r="A70" s="36" t="s">
        <v>118</v>
      </c>
      <c r="B70" s="42" t="s">
        <v>119</v>
      </c>
      <c r="C70" s="11">
        <v>88100</v>
      </c>
      <c r="D70" s="11">
        <v>88100</v>
      </c>
      <c r="E70" s="11">
        <v>88100</v>
      </c>
      <c r="F70" s="23"/>
    </row>
    <row r="71" spans="1:6" s="2" customFormat="1" ht="18.600000000000001" customHeight="1" x14ac:dyDescent="0.2">
      <c r="A71" s="41" t="s">
        <v>78</v>
      </c>
      <c r="B71" s="40" t="s">
        <v>79</v>
      </c>
      <c r="C71" s="22">
        <f>C72+C85+C83</f>
        <v>468900</v>
      </c>
      <c r="D71" s="22">
        <f>D72+D85+D83</f>
        <v>468900</v>
      </c>
      <c r="E71" s="22">
        <f>E72+E85+E83</f>
        <v>473900</v>
      </c>
      <c r="F71" s="23"/>
    </row>
    <row r="72" spans="1:6" s="2" customFormat="1" ht="25.9" customHeight="1" x14ac:dyDescent="0.2">
      <c r="A72" s="21" t="s">
        <v>82</v>
      </c>
      <c r="B72" s="42" t="s">
        <v>83</v>
      </c>
      <c r="C72" s="11">
        <f t="shared" ref="C72:E72" si="25">SUM(C73:C82)</f>
        <v>103900</v>
      </c>
      <c r="D72" s="11">
        <f t="shared" si="25"/>
        <v>103900</v>
      </c>
      <c r="E72" s="11">
        <f t="shared" si="25"/>
        <v>103900</v>
      </c>
      <c r="F72" s="23"/>
    </row>
    <row r="73" spans="1:6" s="2" customFormat="1" ht="66.599999999999994" customHeight="1" x14ac:dyDescent="0.2">
      <c r="A73" s="21" t="s">
        <v>84</v>
      </c>
      <c r="B73" s="42" t="s">
        <v>85</v>
      </c>
      <c r="C73" s="11">
        <v>16000</v>
      </c>
      <c r="D73" s="11">
        <v>16000</v>
      </c>
      <c r="E73" s="11">
        <v>16000</v>
      </c>
      <c r="F73" s="23"/>
    </row>
    <row r="74" spans="1:6" s="2" customFormat="1" ht="81.599999999999994" customHeight="1" x14ac:dyDescent="0.2">
      <c r="A74" s="21" t="s">
        <v>86</v>
      </c>
      <c r="B74" s="42" t="s">
        <v>87</v>
      </c>
      <c r="C74" s="11">
        <v>17000</v>
      </c>
      <c r="D74" s="11">
        <v>17000</v>
      </c>
      <c r="E74" s="11">
        <v>17000</v>
      </c>
      <c r="F74" s="23"/>
    </row>
    <row r="75" spans="1:6" s="2" customFormat="1" ht="64.900000000000006" customHeight="1" x14ac:dyDescent="0.2">
      <c r="A75" s="51" t="s">
        <v>186</v>
      </c>
      <c r="B75" s="57" t="s">
        <v>187</v>
      </c>
      <c r="C75" s="11">
        <v>500</v>
      </c>
      <c r="D75" s="11">
        <v>500</v>
      </c>
      <c r="E75" s="11">
        <v>500</v>
      </c>
      <c r="F75" s="23"/>
    </row>
    <row r="76" spans="1:6" s="2" customFormat="1" ht="73.5" customHeight="1" x14ac:dyDescent="0.2">
      <c r="A76" s="51" t="s">
        <v>188</v>
      </c>
      <c r="B76" s="57" t="s">
        <v>189</v>
      </c>
      <c r="C76" s="11">
        <v>2000</v>
      </c>
      <c r="D76" s="11">
        <v>2000</v>
      </c>
      <c r="E76" s="11">
        <v>2000</v>
      </c>
      <c r="F76" s="23"/>
    </row>
    <row r="77" spans="1:6" s="2" customFormat="1" ht="68.45" customHeight="1" x14ac:dyDescent="0.2">
      <c r="A77" s="51" t="s">
        <v>197</v>
      </c>
      <c r="B77" s="57" t="s">
        <v>198</v>
      </c>
      <c r="C77" s="11">
        <v>11000</v>
      </c>
      <c r="D77" s="11">
        <v>11000</v>
      </c>
      <c r="E77" s="11">
        <v>11000</v>
      </c>
      <c r="F77" s="23"/>
    </row>
    <row r="78" spans="1:6" s="2" customFormat="1" ht="81.599999999999994" customHeight="1" x14ac:dyDescent="0.2">
      <c r="A78" s="51" t="s">
        <v>190</v>
      </c>
      <c r="B78" s="57" t="s">
        <v>191</v>
      </c>
      <c r="C78" s="11">
        <v>1000</v>
      </c>
      <c r="D78" s="11">
        <v>1000</v>
      </c>
      <c r="E78" s="11">
        <v>1000</v>
      </c>
      <c r="F78" s="23"/>
    </row>
    <row r="79" spans="1:6" s="2" customFormat="1" ht="102" customHeight="1" x14ac:dyDescent="0.2">
      <c r="A79" s="51" t="s">
        <v>185</v>
      </c>
      <c r="B79" s="58" t="s">
        <v>192</v>
      </c>
      <c r="C79" s="11">
        <v>400</v>
      </c>
      <c r="D79" s="11">
        <v>400</v>
      </c>
      <c r="E79" s="11">
        <v>400</v>
      </c>
      <c r="F79" s="23"/>
    </row>
    <row r="80" spans="1:6" s="2" customFormat="1" ht="74.45" customHeight="1" x14ac:dyDescent="0.2">
      <c r="A80" s="51" t="s">
        <v>193</v>
      </c>
      <c r="B80" s="57" t="s">
        <v>194</v>
      </c>
      <c r="C80" s="11">
        <v>1000</v>
      </c>
      <c r="D80" s="11">
        <v>1000</v>
      </c>
      <c r="E80" s="11">
        <v>1000</v>
      </c>
      <c r="F80" s="23"/>
    </row>
    <row r="81" spans="1:7" s="2" customFormat="1" ht="66.599999999999994" customHeight="1" x14ac:dyDescent="0.2">
      <c r="A81" s="51" t="s">
        <v>195</v>
      </c>
      <c r="B81" s="57" t="s">
        <v>196</v>
      </c>
      <c r="C81" s="11">
        <v>15000</v>
      </c>
      <c r="D81" s="11">
        <v>15000</v>
      </c>
      <c r="E81" s="11">
        <v>15000</v>
      </c>
      <c r="F81" s="23"/>
    </row>
    <row r="82" spans="1:7" s="2" customFormat="1" ht="80.45" customHeight="1" x14ac:dyDescent="0.2">
      <c r="A82" s="21" t="s">
        <v>120</v>
      </c>
      <c r="B82" s="42" t="s">
        <v>121</v>
      </c>
      <c r="C82" s="11">
        <v>40000</v>
      </c>
      <c r="D82" s="11">
        <v>40000</v>
      </c>
      <c r="E82" s="11">
        <v>40000</v>
      </c>
      <c r="F82" s="23"/>
    </row>
    <row r="83" spans="1:7" s="2" customFormat="1" ht="28.15" customHeight="1" x14ac:dyDescent="0.2">
      <c r="A83" s="21" t="s">
        <v>167</v>
      </c>
      <c r="B83" s="42" t="s">
        <v>168</v>
      </c>
      <c r="C83" s="11">
        <f>C84</f>
        <v>85000</v>
      </c>
      <c r="D83" s="11">
        <f t="shared" ref="D83:E83" si="26">D84</f>
        <v>85000</v>
      </c>
      <c r="E83" s="11">
        <f t="shared" si="26"/>
        <v>90000</v>
      </c>
      <c r="F83" s="23"/>
    </row>
    <row r="84" spans="1:7" s="2" customFormat="1" ht="42" customHeight="1" x14ac:dyDescent="0.2">
      <c r="A84" s="21" t="s">
        <v>165</v>
      </c>
      <c r="B84" s="42" t="s">
        <v>166</v>
      </c>
      <c r="C84" s="11">
        <v>85000</v>
      </c>
      <c r="D84" s="11">
        <v>85000</v>
      </c>
      <c r="E84" s="11">
        <v>90000</v>
      </c>
      <c r="F84" s="23"/>
    </row>
    <row r="85" spans="1:7" s="2" customFormat="1" ht="18.600000000000001" customHeight="1" x14ac:dyDescent="0.2">
      <c r="A85" s="50" t="s">
        <v>183</v>
      </c>
      <c r="B85" s="59" t="s">
        <v>184</v>
      </c>
      <c r="C85" s="11">
        <f>C86</f>
        <v>280000</v>
      </c>
      <c r="D85" s="11">
        <f t="shared" ref="D85:E85" si="27">D86</f>
        <v>280000</v>
      </c>
      <c r="E85" s="11">
        <f t="shared" si="27"/>
        <v>280000</v>
      </c>
      <c r="F85" s="23"/>
    </row>
    <row r="86" spans="1:7" s="2" customFormat="1" ht="54" customHeight="1" x14ac:dyDescent="0.2">
      <c r="A86" s="21" t="s">
        <v>122</v>
      </c>
      <c r="B86" s="42" t="s">
        <v>123</v>
      </c>
      <c r="C86" s="11">
        <v>280000</v>
      </c>
      <c r="D86" s="11">
        <v>280000</v>
      </c>
      <c r="E86" s="11">
        <v>280000</v>
      </c>
      <c r="F86" s="23"/>
    </row>
    <row r="87" spans="1:7" s="4" customFormat="1" ht="22.15" customHeight="1" x14ac:dyDescent="0.2">
      <c r="A87" s="8" t="s">
        <v>45</v>
      </c>
      <c r="B87" s="40" t="s">
        <v>46</v>
      </c>
      <c r="C87" s="22">
        <f>C88</f>
        <v>871978342.09000003</v>
      </c>
      <c r="D87" s="22">
        <f>D88</f>
        <v>542299246.62999988</v>
      </c>
      <c r="E87" s="22">
        <f>E88</f>
        <v>528354871.26999998</v>
      </c>
      <c r="F87" s="43"/>
      <c r="G87" s="5"/>
    </row>
    <row r="88" spans="1:7" ht="26.25" customHeight="1" x14ac:dyDescent="0.2">
      <c r="A88" s="8" t="s">
        <v>47</v>
      </c>
      <c r="B88" s="55" t="s">
        <v>48</v>
      </c>
      <c r="C88" s="31">
        <f>C92+C99+C110+C89</f>
        <v>871978342.09000003</v>
      </c>
      <c r="D88" s="31">
        <f>D92+D99+D110+D89</f>
        <v>542299246.62999988</v>
      </c>
      <c r="E88" s="31">
        <f>E92+E99+E110+E89</f>
        <v>528354871.26999998</v>
      </c>
      <c r="F88" s="48"/>
      <c r="G88" s="1"/>
    </row>
    <row r="89" spans="1:7" ht="26.25" customHeight="1" x14ac:dyDescent="0.2">
      <c r="A89" s="44" t="s">
        <v>156</v>
      </c>
      <c r="B89" s="55" t="s">
        <v>157</v>
      </c>
      <c r="C89" s="31">
        <f>C90+C91</f>
        <v>215319553</v>
      </c>
      <c r="D89" s="31">
        <f>D90</f>
        <v>196196167</v>
      </c>
      <c r="E89" s="31">
        <f>E90</f>
        <v>168331915</v>
      </c>
      <c r="F89" s="48"/>
      <c r="G89" s="1"/>
    </row>
    <row r="90" spans="1:7" ht="25.9" customHeight="1" x14ac:dyDescent="0.2">
      <c r="A90" s="10" t="s">
        <v>178</v>
      </c>
      <c r="B90" s="42" t="s">
        <v>177</v>
      </c>
      <c r="C90" s="11">
        <v>196830553</v>
      </c>
      <c r="D90" s="11">
        <v>196196167</v>
      </c>
      <c r="E90" s="11">
        <v>168331915</v>
      </c>
      <c r="F90" s="48"/>
      <c r="G90" s="1"/>
    </row>
    <row r="91" spans="1:7" ht="21.6" customHeight="1" x14ac:dyDescent="0.2">
      <c r="A91" s="63" t="s">
        <v>161</v>
      </c>
      <c r="B91" s="42" t="s">
        <v>160</v>
      </c>
      <c r="C91" s="11">
        <v>18489000</v>
      </c>
      <c r="D91" s="11">
        <v>0</v>
      </c>
      <c r="E91" s="11">
        <v>0</v>
      </c>
      <c r="F91" s="48"/>
      <c r="G91" s="1"/>
    </row>
    <row r="92" spans="1:7" ht="27" customHeight="1" x14ac:dyDescent="0.2">
      <c r="A92" s="21" t="s">
        <v>88</v>
      </c>
      <c r="B92" s="40" t="s">
        <v>61</v>
      </c>
      <c r="C92" s="31">
        <f>C93+C95+C98+C94+C97+C96</f>
        <v>352070055.76000005</v>
      </c>
      <c r="D92" s="31">
        <f t="shared" ref="D92:E92" si="28">D93+D95+D98+D94</f>
        <v>11130133.449999999</v>
      </c>
      <c r="E92" s="31">
        <f t="shared" si="28"/>
        <v>8833839.5800000001</v>
      </c>
      <c r="F92" s="48"/>
      <c r="G92" s="1"/>
    </row>
    <row r="93" spans="1:7" ht="41.45" customHeight="1" x14ac:dyDescent="0.2">
      <c r="A93" s="21" t="s">
        <v>176</v>
      </c>
      <c r="B93" s="42" t="s">
        <v>175</v>
      </c>
      <c r="C93" s="11">
        <v>149992999.19999999</v>
      </c>
      <c r="D93" s="11"/>
      <c r="E93" s="11"/>
      <c r="F93" s="48"/>
      <c r="G93" s="1"/>
    </row>
    <row r="94" spans="1:7" ht="42" customHeight="1" x14ac:dyDescent="0.2">
      <c r="A94" s="21" t="s">
        <v>180</v>
      </c>
      <c r="B94" s="42" t="s">
        <v>179</v>
      </c>
      <c r="C94" s="11">
        <v>3921450.48</v>
      </c>
      <c r="D94" s="11"/>
      <c r="E94" s="11"/>
      <c r="F94" s="48"/>
      <c r="G94" s="1"/>
    </row>
    <row r="95" spans="1:7" ht="31.9" customHeight="1" x14ac:dyDescent="0.2">
      <c r="A95" s="21" t="s">
        <v>135</v>
      </c>
      <c r="B95" s="42" t="s">
        <v>136</v>
      </c>
      <c r="C95" s="11">
        <v>3360895.06</v>
      </c>
      <c r="D95" s="11">
        <v>3584020.07</v>
      </c>
      <c r="E95" s="11">
        <v>1287726.2</v>
      </c>
      <c r="F95" s="48"/>
      <c r="G95" s="1"/>
    </row>
    <row r="96" spans="1:7" ht="31.9" customHeight="1" x14ac:dyDescent="0.2">
      <c r="A96" s="21" t="s">
        <v>202</v>
      </c>
      <c r="B96" s="42" t="s">
        <v>203</v>
      </c>
      <c r="C96" s="11">
        <v>32288739.199999999</v>
      </c>
      <c r="D96" s="11"/>
      <c r="E96" s="11"/>
      <c r="F96" s="48"/>
      <c r="G96" s="1"/>
    </row>
    <row r="97" spans="1:7" ht="44.45" customHeight="1" x14ac:dyDescent="0.2">
      <c r="A97" s="21" t="s">
        <v>201</v>
      </c>
      <c r="B97" s="42" t="s">
        <v>200</v>
      </c>
      <c r="C97" s="11">
        <v>25876785.719999999</v>
      </c>
      <c r="D97" s="11"/>
      <c r="E97" s="11"/>
      <c r="F97" s="48"/>
      <c r="G97" s="1"/>
    </row>
    <row r="98" spans="1:7" ht="21" customHeight="1" x14ac:dyDescent="0.2">
      <c r="A98" s="21" t="s">
        <v>137</v>
      </c>
      <c r="B98" s="42" t="s">
        <v>138</v>
      </c>
      <c r="C98" s="11">
        <v>136629186.09999999</v>
      </c>
      <c r="D98" s="11">
        <v>7546113.3799999999</v>
      </c>
      <c r="E98" s="11">
        <v>7546113.3799999999</v>
      </c>
      <c r="F98" s="48"/>
      <c r="G98" s="1"/>
    </row>
    <row r="99" spans="1:7" ht="29.45" customHeight="1" x14ac:dyDescent="0.2">
      <c r="A99" s="8" t="s">
        <v>89</v>
      </c>
      <c r="B99" s="55" t="s">
        <v>49</v>
      </c>
      <c r="C99" s="31">
        <f>C100+C101+C102+C103+C104+C105+C106+C107+C108+C109</f>
        <v>286717864.73000002</v>
      </c>
      <c r="D99" s="31">
        <f t="shared" ref="D99:E99" si="29">D100+D101+D102+D103+D104+D105+D106+D107+D108+D109</f>
        <v>306171071.77999997</v>
      </c>
      <c r="E99" s="31">
        <f t="shared" si="29"/>
        <v>322387242.29000002</v>
      </c>
      <c r="F99" s="48"/>
    </row>
    <row r="100" spans="1:7" ht="57.75" customHeight="1" x14ac:dyDescent="0.2">
      <c r="A100" s="10" t="s">
        <v>173</v>
      </c>
      <c r="B100" s="42" t="s">
        <v>174</v>
      </c>
      <c r="C100" s="11"/>
      <c r="D100" s="11"/>
      <c r="E100" s="11"/>
      <c r="F100" s="48"/>
    </row>
    <row r="101" spans="1:7" ht="51" x14ac:dyDescent="0.2">
      <c r="A101" s="10" t="s">
        <v>139</v>
      </c>
      <c r="B101" s="42" t="s">
        <v>171</v>
      </c>
      <c r="C101" s="11">
        <v>1035130</v>
      </c>
      <c r="D101" s="11">
        <v>1083410</v>
      </c>
      <c r="E101" s="11">
        <v>1122290</v>
      </c>
      <c r="F101" s="48"/>
    </row>
    <row r="102" spans="1:7" ht="57" customHeight="1" x14ac:dyDescent="0.2">
      <c r="A102" s="10" t="s">
        <v>140</v>
      </c>
      <c r="B102" s="42" t="s">
        <v>141</v>
      </c>
      <c r="C102" s="11">
        <v>2041</v>
      </c>
      <c r="D102" s="11">
        <v>2143</v>
      </c>
      <c r="E102" s="11">
        <v>1908</v>
      </c>
      <c r="F102" s="48"/>
    </row>
    <row r="103" spans="1:7" ht="41.25" customHeight="1" x14ac:dyDescent="0.2">
      <c r="A103" s="10" t="s">
        <v>142</v>
      </c>
      <c r="B103" s="42" t="s">
        <v>143</v>
      </c>
      <c r="C103" s="11"/>
      <c r="D103" s="11"/>
      <c r="E103" s="11"/>
      <c r="F103" s="48"/>
    </row>
    <row r="104" spans="1:7" ht="55.5" customHeight="1" x14ac:dyDescent="0.2">
      <c r="A104" s="13" t="s">
        <v>144</v>
      </c>
      <c r="B104" s="42" t="s">
        <v>145</v>
      </c>
      <c r="C104" s="11">
        <v>8424350</v>
      </c>
      <c r="D104" s="11">
        <v>8424350</v>
      </c>
      <c r="E104" s="11">
        <v>8568850</v>
      </c>
      <c r="F104" s="48"/>
    </row>
    <row r="105" spans="1:7" ht="29.25" customHeight="1" x14ac:dyDescent="0.2">
      <c r="A105" s="13" t="s">
        <v>146</v>
      </c>
      <c r="B105" s="39" t="s">
        <v>147</v>
      </c>
      <c r="C105" s="12">
        <v>1261402</v>
      </c>
      <c r="D105" s="12">
        <v>1261402</v>
      </c>
      <c r="E105" s="12">
        <v>1261402</v>
      </c>
      <c r="F105" s="48"/>
    </row>
    <row r="106" spans="1:7" ht="31.15" customHeight="1" x14ac:dyDescent="0.2">
      <c r="A106" s="13" t="s">
        <v>148</v>
      </c>
      <c r="B106" s="39" t="s">
        <v>149</v>
      </c>
      <c r="C106" s="12">
        <v>269675609.73000002</v>
      </c>
      <c r="D106" s="12">
        <v>288810235.77999997</v>
      </c>
      <c r="E106" s="12">
        <v>304591183.29000002</v>
      </c>
      <c r="F106" s="48"/>
    </row>
    <row r="107" spans="1:7" ht="67.5" customHeight="1" x14ac:dyDescent="0.2">
      <c r="A107" s="13" t="s">
        <v>150</v>
      </c>
      <c r="B107" s="39" t="s">
        <v>151</v>
      </c>
      <c r="C107" s="12">
        <v>3412373</v>
      </c>
      <c r="D107" s="12">
        <v>3548958</v>
      </c>
      <c r="E107" s="12">
        <v>3690020</v>
      </c>
      <c r="F107" s="48"/>
    </row>
    <row r="108" spans="1:7" ht="31.15" customHeight="1" x14ac:dyDescent="0.2">
      <c r="A108" s="13" t="s">
        <v>155</v>
      </c>
      <c r="B108" s="39" t="s">
        <v>172</v>
      </c>
      <c r="C108" s="12">
        <v>2641774</v>
      </c>
      <c r="D108" s="12">
        <v>2775388</v>
      </c>
      <c r="E108" s="12">
        <v>2886404</v>
      </c>
      <c r="F108" s="48"/>
    </row>
    <row r="109" spans="1:7" ht="21.6" customHeight="1" x14ac:dyDescent="0.2">
      <c r="A109" s="13" t="s">
        <v>159</v>
      </c>
      <c r="B109" s="39" t="s">
        <v>158</v>
      </c>
      <c r="C109" s="12">
        <v>265185</v>
      </c>
      <c r="D109" s="12">
        <v>265185</v>
      </c>
      <c r="E109" s="12">
        <v>265185</v>
      </c>
      <c r="F109" s="48"/>
    </row>
    <row r="110" spans="1:7" ht="22.9" customHeight="1" x14ac:dyDescent="0.2">
      <c r="A110" s="9" t="s">
        <v>91</v>
      </c>
      <c r="B110" s="40" t="s">
        <v>90</v>
      </c>
      <c r="C110" s="22">
        <f>C111+C112</f>
        <v>17870868.600000001</v>
      </c>
      <c r="D110" s="22">
        <f t="shared" ref="D110:E110" si="30">D111+D112</f>
        <v>28801874.399999999</v>
      </c>
      <c r="E110" s="22">
        <f t="shared" si="30"/>
        <v>28801874.399999999</v>
      </c>
      <c r="F110" s="48"/>
    </row>
    <row r="111" spans="1:7" ht="71.45" customHeight="1" x14ac:dyDescent="0.2">
      <c r="A111" s="13" t="s">
        <v>152</v>
      </c>
      <c r="B111" s="42" t="s">
        <v>153</v>
      </c>
      <c r="C111" s="11">
        <v>17128800</v>
      </c>
      <c r="D111" s="11">
        <v>25833600</v>
      </c>
      <c r="E111" s="11">
        <v>25833600</v>
      </c>
      <c r="F111" s="48"/>
    </row>
    <row r="112" spans="1:7" ht="28.15" customHeight="1" x14ac:dyDescent="0.2">
      <c r="A112" s="13" t="s">
        <v>205</v>
      </c>
      <c r="B112" s="53" t="s">
        <v>204</v>
      </c>
      <c r="C112" s="64">
        <v>742068.6</v>
      </c>
      <c r="D112" s="11">
        <v>2968274.4</v>
      </c>
      <c r="E112" s="11">
        <v>2968274.4</v>
      </c>
      <c r="F112" s="48"/>
    </row>
    <row r="113" spans="1:6" ht="22.15" customHeight="1" x14ac:dyDescent="0.2">
      <c r="A113" s="45"/>
      <c r="B113" s="60" t="s">
        <v>50</v>
      </c>
      <c r="C113" s="15">
        <f>C87+C15</f>
        <v>999744072.09000003</v>
      </c>
      <c r="D113" s="14">
        <f>D15+D87</f>
        <v>676789256.62999988</v>
      </c>
      <c r="E113" s="14">
        <f>E15+E87</f>
        <v>667395811.26999998</v>
      </c>
      <c r="F113" s="48"/>
    </row>
    <row r="114" spans="1:6" ht="28.9" customHeight="1" x14ac:dyDescent="0.25">
      <c r="A114" s="46"/>
      <c r="B114" s="61"/>
      <c r="C114" s="46"/>
      <c r="D114" s="46"/>
      <c r="E114" s="47"/>
      <c r="F114" s="48"/>
    </row>
    <row r="115" spans="1:6" x14ac:dyDescent="0.2">
      <c r="A115" s="48"/>
      <c r="B115" s="62"/>
      <c r="C115" s="48"/>
      <c r="D115" s="48"/>
      <c r="E115" s="48"/>
      <c r="F115" s="48"/>
    </row>
    <row r="116" spans="1:6" x14ac:dyDescent="0.2">
      <c r="A116" s="48"/>
      <c r="B116" s="48"/>
      <c r="C116" s="48"/>
      <c r="D116" s="48"/>
      <c r="E116" s="48"/>
      <c r="F116" s="48"/>
    </row>
    <row r="117" spans="1:6" x14ac:dyDescent="0.2">
      <c r="A117" s="48"/>
      <c r="B117" s="48"/>
      <c r="C117" s="48"/>
      <c r="D117" s="48"/>
      <c r="E117" s="48"/>
      <c r="F117" s="48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</row>
    <row r="987" spans="1:6" x14ac:dyDescent="0.2">
      <c r="A987" s="1"/>
      <c r="B987" s="1"/>
      <c r="C987" s="1"/>
      <c r="D987" s="1"/>
      <c r="E987" s="1"/>
    </row>
    <row r="988" spans="1:6" x14ac:dyDescent="0.2">
      <c r="A988" s="1"/>
      <c r="B988" s="1"/>
      <c r="C988" s="1"/>
      <c r="D988" s="1"/>
      <c r="E988" s="1"/>
    </row>
    <row r="989" spans="1:6" x14ac:dyDescent="0.2">
      <c r="A989" s="1"/>
      <c r="B989" s="1"/>
      <c r="C989" s="1"/>
      <c r="D989" s="1"/>
      <c r="E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</sheetData>
  <mergeCells count="11">
    <mergeCell ref="A12:A13"/>
    <mergeCell ref="D4:E4"/>
    <mergeCell ref="A9:C9"/>
    <mergeCell ref="D8:E8"/>
    <mergeCell ref="D7:E7"/>
    <mergeCell ref="A10:E10"/>
    <mergeCell ref="B2:C2"/>
    <mergeCell ref="D5:E5"/>
    <mergeCell ref="D6:E6"/>
    <mergeCell ref="C12:E12"/>
    <mergeCell ref="B12:B13"/>
  </mergeCells>
  <phoneticPr fontId="0" type="noConversion"/>
  <hyperlinks>
    <hyperlink ref="B75" r:id="rId1" display="consultantplus://offline/ref=134F8B31F30A74068B1EE82E93468F4A359AA621C544104346E9917605D8C697A1ED7362D3EC32DDFC38319AAA9B99EA5CD6EA33793F6426p3A7X"/>
    <hyperlink ref="B76" r:id="rId2" display="consultantplus://offline/ref=134F8B31F30A74068B1EE82E93468F4A359AA621C544104346E9917605D8C697A1ED7362D3E832DEFA38319AAA9B99EA5CD6EA33793F6426p3A7X"/>
    <hyperlink ref="B78" r:id="rId3" display="consultantplus://offline/ref=134F8B31F30A74068B1EE82E93468F4A359AA621C544104346E9917605D8C697A1ED7366D1E538D1AE62219EE3CE93F45AC8F531673Fp6A6X"/>
    <hyperlink ref="B80" r:id="rId4" display="consultantplus://offline/ref=134F8B31F30A74068B1EE82E93468F4A359AA621C544104346E9917605D8C697A1ED7362D3ED35D2FC38319AAA9B99EA5CD6EA33793F6426p3A7X"/>
    <hyperlink ref="B81" r:id="rId5" display="consultantplus://offline/ref=134F8B31F30A74068B1EE82E93468F4A359AA621C544104346E9917605D8C697A1ED7362D3ED34D3FF38319AAA9B99EA5CD6EA33793F6426p3A7X"/>
    <hyperlink ref="B77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2022-10-17T02:14:36Z</cp:lastPrinted>
  <dcterms:created xsi:type="dcterms:W3CDTF">2007-09-25T22:11:31Z</dcterms:created>
  <dcterms:modified xsi:type="dcterms:W3CDTF">2022-12-20T05:30:09Z</dcterms:modified>
</cp:coreProperties>
</file>