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Лист1!$A$1:$I$68</definedName>
  </definedNames>
  <calcPr calcId="152511"/>
</workbook>
</file>

<file path=xl/calcChain.xml><?xml version="1.0" encoding="utf-8"?>
<calcChain xmlns="http://schemas.openxmlformats.org/spreadsheetml/2006/main">
  <c r="F68" i="1" l="1"/>
  <c r="D56" i="1" l="1"/>
  <c r="D55" i="1"/>
  <c r="D54" i="1"/>
  <c r="D53" i="1"/>
  <c r="D50" i="1" l="1"/>
  <c r="F16" i="1" l="1"/>
  <c r="D42" i="1"/>
  <c r="D63" i="1"/>
  <c r="D52" i="1" l="1"/>
  <c r="D49" i="1"/>
  <c r="D21" i="1" l="1"/>
  <c r="D22" i="1"/>
  <c r="D20" i="1"/>
  <c r="D59" i="1" l="1"/>
  <c r="D60" i="1"/>
  <c r="D61" i="1"/>
  <c r="D62" i="1"/>
  <c r="D64" i="1"/>
  <c r="D58" i="1"/>
  <c r="D48" i="1"/>
  <c r="D47" i="1"/>
  <c r="D46" i="1"/>
  <c r="D45" i="1"/>
  <c r="D44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18" i="1"/>
  <c r="D23" i="1"/>
  <c r="D24" i="1"/>
  <c r="D25" i="1"/>
  <c r="D26" i="1"/>
  <c r="D27" i="1"/>
  <c r="D17" i="1"/>
  <c r="E16" i="1"/>
  <c r="G16" i="1"/>
  <c r="G65" i="1" s="1"/>
  <c r="D68" i="1" l="1"/>
  <c r="E65" i="1"/>
  <c r="E67" i="1"/>
  <c r="G67" i="1"/>
  <c r="D16" i="1"/>
  <c r="E68" i="1"/>
  <c r="G68" i="1"/>
  <c r="D65" i="1" l="1"/>
</calcChain>
</file>

<file path=xl/sharedStrings.xml><?xml version="1.0" encoding="utf-8"?>
<sst xmlns="http://schemas.openxmlformats.org/spreadsheetml/2006/main" count="197" uniqueCount="82">
  <si>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</si>
  <si>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</si>
  <si>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</si>
  <si>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</si>
  <si>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</si>
  <si>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</si>
  <si>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</si>
  <si>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</si>
  <si>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Объем финансирования, тыс. руб.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</si>
  <si>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</si>
  <si>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</si>
  <si>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</si>
  <si>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</si>
  <si>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</si>
  <si>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</si>
  <si>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</si>
  <si>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</si>
  <si>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2021 - 2023 годы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</si>
  <si>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</si>
  <si>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</si>
  <si>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</si>
  <si>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</si>
  <si>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</si>
  <si>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</si>
  <si>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</si>
  <si>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</si>
  <si>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2022 год</t>
  </si>
  <si>
    <t>бюджет Приморского края</t>
  </si>
  <si>
    <t>2021 год</t>
  </si>
  <si>
    <t>III. Мероприятия по повышению безопасности дорожного движения</t>
  </si>
  <si>
    <t>2021-2023 годы</t>
  </si>
  <si>
    <t>2023 год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</si>
  <si>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</si>
  <si>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</si>
  <si>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</si>
  <si>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Терней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</si>
  <si>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</si>
  <si>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</si>
  <si>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</si>
  <si>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</si>
  <si>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</si>
  <si>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</si>
  <si>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</si>
  <si>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</si>
  <si>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</si>
  <si>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</si>
  <si>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2021-2023 гг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</si>
  <si>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</si>
  <si>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</si>
  <si>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</si>
  <si>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</si>
  <si>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</si>
  <si>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</si>
  <si>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</si>
  <si>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</si>
  <si>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</si>
  <si>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</si>
  <si>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</si>
  <si>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</si>
  <si>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</si>
  <si>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</si>
  <si>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</si>
  <si>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</si>
  <si>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</si>
  <si>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</si>
  <si>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</si>
  <si>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</si>
  <si>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</si>
  <si>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</si>
  <si>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</si>
  <si>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1.2.1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</si>
  <si>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</si>
  <si>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</si>
  <si>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Содержание сети уличного освещения на дорогах общего пользования в пгт. Терней (ул. Партизанская) в населённых пунктах  Тернейского муниципального округа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</si>
  <si>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</si>
  <si>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Победы, ул. Ивановская, остановка "Тополёк", остановка "Колхоз Огни"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</si>
  <si>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</si>
  <si>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</si>
  <si>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Добровольные пожертвования</t>
  </si>
  <si>
    <t>Ремонт  асфальтобетонного покрытия автомобильной дороги по ул. Студенческая (от дома № 21 по ул. Студенческая до жилого дома №29 по ул. Студенческая в пгт. Пластун  Тернейского муниципального округа</t>
  </si>
  <si>
    <t>Ремонт асфальтобетонного покрытия автомобильной дороги по ул. Аэропорт (от  асфальтобетонного покрытия автомобильной дороги Терней - Малая Кема до дома №2 по ул. Аэропорт     в пгт. Терней Тернейского муниципального округа</t>
  </si>
  <si>
    <t>от 28.10.2021 № 1042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</si>
</sst>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9"/>
  <sheetViews>
    <sheetView tabSelected="1" view="pageBreakPreview" zoomScale="95" zoomScaleNormal="100" zoomScaleSheetLayoutView="95" workbookViewId="0">
      <selection activeCell="A9" sqref="A9:I9"/>
    </sheetView>
  </sheetViews>
  <sheetFormatPr defaultRowHeight="12.75" x14ac:dyDescent="0.2"/>
  <cols>
    <col min="1" max="1" width="10.140625" customWidth="1"/>
    <col min="2" max="2" width="29" customWidth="1"/>
    <col min="3" max="3" width="11.7109375" customWidth="1"/>
    <col min="4" max="4" width="16.140625" customWidth="1"/>
    <col min="5" max="5" width="12.5703125" customWidth="1"/>
    <col min="6" max="6" width="12.28515625" bestFit="1" customWidth="1"/>
    <col min="7" max="7" width="12.42578125" customWidth="1"/>
    <col min="8" max="8" width="18" customWidth="1"/>
    <col min="9" max="9" width="21" customWidth="1"/>
  </cols>
  <sheetData>
    <row r="2" spans="1:11" ht="15.75" x14ac:dyDescent="0.25">
      <c r="A2" s="1"/>
      <c r="H2" s="67" t="s">
        <v>12</v>
      </c>
      <c r="I2" s="67"/>
      <c r="J2" s="3"/>
      <c r="K2" s="3"/>
    </row>
    <row r="3" spans="1:11" ht="12" customHeight="1" x14ac:dyDescent="0.25">
      <c r="A3" s="1"/>
      <c r="H3" s="67" t="s">
        <v>39</v>
      </c>
      <c r="I3" s="67"/>
      <c r="J3" s="3"/>
      <c r="K3" s="3"/>
    </row>
    <row r="4" spans="1:11" ht="14.25" customHeight="1" x14ac:dyDescent="0.25">
      <c r="A4" s="1"/>
      <c r="H4" s="67" t="s">
        <v>42</v>
      </c>
      <c r="I4" s="67"/>
      <c r="J4" s="3"/>
      <c r="K4" s="3"/>
    </row>
    <row r="5" spans="1:11" ht="12.75" customHeight="1" x14ac:dyDescent="0.25">
      <c r="A5" s="1"/>
      <c r="H5" s="67" t="s">
        <v>81</v>
      </c>
      <c r="I5" s="67"/>
      <c r="J5" s="3"/>
      <c r="K5" s="3"/>
    </row>
    <row r="6" spans="1:11" ht="12.75" customHeight="1" x14ac:dyDescent="0.25">
      <c r="A6" s="1"/>
      <c r="H6" s="10"/>
      <c r="I6" s="10"/>
      <c r="J6" s="3"/>
      <c r="K6" s="3"/>
    </row>
    <row r="7" spans="1:11" ht="9.75" customHeight="1" x14ac:dyDescent="0.25">
      <c r="A7" s="1"/>
      <c r="H7" s="10"/>
      <c r="I7" s="10"/>
      <c r="J7" s="3"/>
      <c r="K7" s="3"/>
    </row>
    <row r="8" spans="1:11" ht="15.75" x14ac:dyDescent="0.25">
      <c r="A8" s="68" t="s">
        <v>40</v>
      </c>
      <c r="B8" s="68"/>
      <c r="C8" s="68"/>
      <c r="D8" s="68"/>
      <c r="E8" s="68"/>
      <c r="F8" s="68"/>
      <c r="G8" s="68"/>
      <c r="H8" s="68"/>
      <c r="I8" s="68"/>
    </row>
    <row r="9" spans="1:11" ht="15.75" x14ac:dyDescent="0.25">
      <c r="A9" s="68" t="s">
        <v>41</v>
      </c>
      <c r="B9" s="68"/>
      <c r="C9" s="68"/>
      <c r="D9" s="68"/>
      <c r="E9" s="68"/>
      <c r="F9" s="68"/>
      <c r="G9" s="68"/>
      <c r="H9" s="68"/>
      <c r="I9" s="68"/>
    </row>
    <row r="10" spans="1:11" ht="15.75" x14ac:dyDescent="0.25">
      <c r="A10" s="68" t="s">
        <v>16</v>
      </c>
      <c r="B10" s="68"/>
      <c r="C10" s="68"/>
      <c r="D10" s="68"/>
      <c r="E10" s="68"/>
      <c r="F10" s="68"/>
      <c r="G10" s="68"/>
      <c r="H10" s="68"/>
      <c r="I10" s="68"/>
    </row>
    <row r="11" spans="1:11" ht="12.75" customHeight="1" x14ac:dyDescent="0.25">
      <c r="A11" s="2"/>
    </row>
    <row r="12" spans="1:11" ht="15.75" customHeight="1" x14ac:dyDescent="0.2">
      <c r="A12" s="58" t="s">
        <v>9</v>
      </c>
      <c r="B12" s="53" t="s">
        <v>0</v>
      </c>
      <c r="C12" s="53" t="s">
        <v>1</v>
      </c>
      <c r="D12" s="58" t="s">
        <v>8</v>
      </c>
      <c r="E12" s="62" t="s">
        <v>7</v>
      </c>
      <c r="F12" s="63"/>
      <c r="G12" s="64"/>
      <c r="H12" s="53" t="s">
        <v>2</v>
      </c>
      <c r="I12" s="58" t="s">
        <v>3</v>
      </c>
    </row>
    <row r="13" spans="1:11" ht="28.5" customHeight="1" x14ac:dyDescent="0.2">
      <c r="A13" s="59"/>
      <c r="B13" s="54"/>
      <c r="C13" s="54"/>
      <c r="D13" s="59"/>
      <c r="E13" s="6">
        <v>2021</v>
      </c>
      <c r="F13" s="5">
        <v>2022</v>
      </c>
      <c r="G13" s="5">
        <v>2023</v>
      </c>
      <c r="H13" s="54"/>
      <c r="I13" s="59"/>
    </row>
    <row r="14" spans="1:11" ht="15.75" customHeight="1" x14ac:dyDescent="0.2">
      <c r="A14" s="9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9">
        <v>9</v>
      </c>
    </row>
    <row r="15" spans="1:11" ht="12.75" customHeight="1" x14ac:dyDescent="0.2">
      <c r="A15" s="62" t="s">
        <v>4</v>
      </c>
      <c r="B15" s="63"/>
      <c r="C15" s="63"/>
      <c r="D15" s="63"/>
      <c r="E15" s="63"/>
      <c r="F15" s="63"/>
      <c r="G15" s="63"/>
      <c r="H15" s="63"/>
      <c r="I15" s="64"/>
    </row>
    <row r="16" spans="1:11" ht="94.5" customHeight="1" x14ac:dyDescent="0.2">
      <c r="A16" s="6">
        <v>1</v>
      </c>
      <c r="B16" s="6" t="s">
        <v>11</v>
      </c>
      <c r="C16" s="6" t="s">
        <v>17</v>
      </c>
      <c r="D16" s="19">
        <f>SUM(D17:D27)</f>
        <v>44736.017199999995</v>
      </c>
      <c r="E16" s="39">
        <f>SUM(E17:E27)</f>
        <v>15435.579199999998</v>
      </c>
      <c r="F16" s="39">
        <f>SUM(F17:F27)</f>
        <v>13995.598000000002</v>
      </c>
      <c r="G16" s="39">
        <f>SUM(G17:G27)</f>
        <v>15304.84</v>
      </c>
      <c r="H16" s="28" t="s">
        <v>22</v>
      </c>
      <c r="I16" s="28" t="s">
        <v>21</v>
      </c>
    </row>
    <row r="17" spans="1:15" ht="120.75" customHeight="1" x14ac:dyDescent="0.2">
      <c r="A17" s="25" t="s">
        <v>13</v>
      </c>
      <c r="B17" s="6" t="s">
        <v>61</v>
      </c>
      <c r="C17" s="6" t="s">
        <v>17</v>
      </c>
      <c r="D17" s="19">
        <f>SUM(E17:G17)</f>
        <v>5191.3639999999996</v>
      </c>
      <c r="E17" s="19">
        <v>3080</v>
      </c>
      <c r="F17" s="19">
        <v>955.76400000000001</v>
      </c>
      <c r="G17" s="19">
        <v>1155.5999999999999</v>
      </c>
      <c r="H17" s="28" t="s">
        <v>22</v>
      </c>
      <c r="I17" s="28" t="s">
        <v>21</v>
      </c>
    </row>
    <row r="18" spans="1:15" ht="123.75" customHeight="1" x14ac:dyDescent="0.2">
      <c r="A18" s="15" t="s">
        <v>14</v>
      </c>
      <c r="B18" s="6" t="s">
        <v>60</v>
      </c>
      <c r="C18" s="6" t="s">
        <v>17</v>
      </c>
      <c r="D18" s="39">
        <f t="shared" ref="D18:D27" si="0">SUM(E18:G18)</f>
        <v>3111.364</v>
      </c>
      <c r="E18" s="19">
        <v>1000</v>
      </c>
      <c r="F18" s="19">
        <v>955.76400000000001</v>
      </c>
      <c r="G18" s="19">
        <v>1155.5999999999999</v>
      </c>
      <c r="H18" s="28" t="s">
        <v>22</v>
      </c>
      <c r="I18" s="28" t="s">
        <v>21</v>
      </c>
    </row>
    <row r="19" spans="1:15" ht="111" customHeight="1" x14ac:dyDescent="0.2">
      <c r="A19" s="15" t="s">
        <v>70</v>
      </c>
      <c r="B19" s="30" t="s">
        <v>60</v>
      </c>
      <c r="C19" s="30" t="s">
        <v>28</v>
      </c>
      <c r="D19" s="39">
        <v>165.23</v>
      </c>
      <c r="E19" s="31">
        <v>165.23</v>
      </c>
      <c r="F19" s="32">
        <v>0</v>
      </c>
      <c r="G19" s="32">
        <v>0</v>
      </c>
      <c r="H19" s="28" t="s">
        <v>22</v>
      </c>
      <c r="I19" s="30" t="s">
        <v>65</v>
      </c>
    </row>
    <row r="20" spans="1:15" ht="110.25" x14ac:dyDescent="0.2">
      <c r="A20" s="15" t="s">
        <v>15</v>
      </c>
      <c r="B20" s="6" t="s">
        <v>62</v>
      </c>
      <c r="C20" s="6" t="s">
        <v>17</v>
      </c>
      <c r="D20" s="39">
        <f t="shared" si="0"/>
        <v>1612.8</v>
      </c>
      <c r="E20" s="19">
        <v>500</v>
      </c>
      <c r="F20" s="19">
        <v>535</v>
      </c>
      <c r="G20" s="19">
        <v>577.79999999999995</v>
      </c>
      <c r="H20" s="28" t="s">
        <v>22</v>
      </c>
      <c r="I20" s="28" t="s">
        <v>21</v>
      </c>
    </row>
    <row r="21" spans="1:15" ht="126" x14ac:dyDescent="0.2">
      <c r="A21" s="15" t="s">
        <v>23</v>
      </c>
      <c r="B21" s="6" t="s">
        <v>18</v>
      </c>
      <c r="C21" s="6" t="s">
        <v>17</v>
      </c>
      <c r="D21" s="39">
        <f t="shared" si="0"/>
        <v>19632.9202</v>
      </c>
      <c r="E21" s="19">
        <v>4882.9242000000004</v>
      </c>
      <c r="F21" s="19">
        <v>5371.2160000000003</v>
      </c>
      <c r="G21" s="19">
        <v>9378.7800000000007</v>
      </c>
      <c r="H21" s="28" t="s">
        <v>22</v>
      </c>
      <c r="I21" s="28" t="s">
        <v>21</v>
      </c>
    </row>
    <row r="22" spans="1:15" ht="110.25" x14ac:dyDescent="0.2">
      <c r="A22" s="15" t="s">
        <v>24</v>
      </c>
      <c r="B22" s="6" t="s">
        <v>19</v>
      </c>
      <c r="C22" s="6" t="s">
        <v>17</v>
      </c>
      <c r="D22" s="39">
        <f t="shared" si="0"/>
        <v>1612.8</v>
      </c>
      <c r="E22" s="19">
        <v>500</v>
      </c>
      <c r="F22" s="19">
        <v>535</v>
      </c>
      <c r="G22" s="19">
        <v>577.79999999999995</v>
      </c>
      <c r="H22" s="28" t="s">
        <v>22</v>
      </c>
      <c r="I22" s="28" t="s">
        <v>21</v>
      </c>
    </row>
    <row r="23" spans="1:15" ht="110.25" x14ac:dyDescent="0.2">
      <c r="A23" s="15" t="s">
        <v>25</v>
      </c>
      <c r="B23" s="6" t="s">
        <v>20</v>
      </c>
      <c r="C23" s="6" t="s">
        <v>17</v>
      </c>
      <c r="D23" s="39">
        <f t="shared" si="0"/>
        <v>5229.9369999999999</v>
      </c>
      <c r="E23" s="19">
        <v>1319.37</v>
      </c>
      <c r="F23" s="19">
        <v>1451.307</v>
      </c>
      <c r="G23" s="19">
        <v>2459.2600000000002</v>
      </c>
      <c r="H23" s="28" t="s">
        <v>22</v>
      </c>
      <c r="I23" s="28" t="s">
        <v>21</v>
      </c>
    </row>
    <row r="24" spans="1:15" ht="85.5" customHeight="1" x14ac:dyDescent="0.2">
      <c r="A24" s="15" t="s">
        <v>43</v>
      </c>
      <c r="B24" s="6" t="s">
        <v>44</v>
      </c>
      <c r="C24" s="6" t="s">
        <v>17</v>
      </c>
      <c r="D24" s="39">
        <f t="shared" si="0"/>
        <v>450</v>
      </c>
      <c r="E24" s="19">
        <v>450</v>
      </c>
      <c r="F24" s="19">
        <v>0</v>
      </c>
      <c r="G24" s="19">
        <v>0</v>
      </c>
      <c r="H24" s="28" t="s">
        <v>22</v>
      </c>
      <c r="I24" s="6" t="s">
        <v>66</v>
      </c>
      <c r="J24" s="12"/>
      <c r="O24" s="8"/>
    </row>
    <row r="25" spans="1:15" ht="110.25" x14ac:dyDescent="0.2">
      <c r="A25" s="15" t="s">
        <v>45</v>
      </c>
      <c r="B25" s="6" t="s">
        <v>59</v>
      </c>
      <c r="C25" s="6" t="s">
        <v>30</v>
      </c>
      <c r="D25" s="39">
        <f t="shared" si="0"/>
        <v>3020</v>
      </c>
      <c r="E25" s="19">
        <v>3020</v>
      </c>
      <c r="F25" s="19">
        <v>0</v>
      </c>
      <c r="G25" s="19">
        <v>0</v>
      </c>
      <c r="H25" s="28" t="s">
        <v>22</v>
      </c>
      <c r="I25" s="28" t="s">
        <v>21</v>
      </c>
      <c r="J25" s="8"/>
      <c r="O25" s="8"/>
    </row>
    <row r="26" spans="1:15" ht="110.25" x14ac:dyDescent="0.2">
      <c r="A26" s="15" t="s">
        <v>47</v>
      </c>
      <c r="B26" s="6" t="s">
        <v>48</v>
      </c>
      <c r="C26" s="6" t="s">
        <v>30</v>
      </c>
      <c r="D26" s="39">
        <f t="shared" si="0"/>
        <v>4662.1139999999996</v>
      </c>
      <c r="E26" s="19">
        <v>470.56700000000001</v>
      </c>
      <c r="F26" s="39">
        <v>4191.5469999999996</v>
      </c>
      <c r="G26" s="19">
        <v>0</v>
      </c>
      <c r="H26" s="28" t="s">
        <v>22</v>
      </c>
      <c r="I26" s="28" t="s">
        <v>21</v>
      </c>
      <c r="J26" s="8"/>
      <c r="O26" s="8"/>
    </row>
    <row r="27" spans="1:15" ht="110.25" x14ac:dyDescent="0.2">
      <c r="A27" s="15" t="s">
        <v>50</v>
      </c>
      <c r="B27" s="6" t="s">
        <v>58</v>
      </c>
      <c r="C27" s="6" t="s">
        <v>28</v>
      </c>
      <c r="D27" s="39">
        <f t="shared" si="0"/>
        <v>47.488</v>
      </c>
      <c r="E27" s="19">
        <v>47.488</v>
      </c>
      <c r="F27" s="19">
        <v>0</v>
      </c>
      <c r="G27" s="19">
        <v>0</v>
      </c>
      <c r="H27" s="28" t="s">
        <v>22</v>
      </c>
      <c r="I27" s="28" t="s">
        <v>21</v>
      </c>
      <c r="J27" s="8"/>
      <c r="O27" s="8"/>
    </row>
    <row r="28" spans="1:15" ht="33.75" customHeight="1" x14ac:dyDescent="0.2">
      <c r="A28" s="49" t="s">
        <v>5</v>
      </c>
      <c r="B28" s="49"/>
      <c r="C28" s="49"/>
      <c r="D28" s="49"/>
      <c r="E28" s="49"/>
      <c r="F28" s="49"/>
      <c r="G28" s="49"/>
      <c r="H28" s="49"/>
      <c r="I28" s="49"/>
    </row>
    <row r="29" spans="1:15" ht="132" customHeight="1" x14ac:dyDescent="0.2">
      <c r="A29" s="6">
        <v>1</v>
      </c>
      <c r="B29" s="6" t="s">
        <v>63</v>
      </c>
      <c r="C29" s="6" t="s">
        <v>30</v>
      </c>
      <c r="D29" s="22">
        <f t="shared" ref="D29:D52" si="1">SUM(E29:G29)</f>
        <v>0</v>
      </c>
      <c r="E29" s="19">
        <v>0</v>
      </c>
      <c r="F29" s="21">
        <v>0</v>
      </c>
      <c r="G29" s="19">
        <v>0</v>
      </c>
      <c r="H29" s="6" t="s">
        <v>22</v>
      </c>
      <c r="I29" s="6" t="s">
        <v>21</v>
      </c>
    </row>
    <row r="30" spans="1:15" ht="120" customHeight="1" x14ac:dyDescent="0.2">
      <c r="A30" s="23">
        <v>2</v>
      </c>
      <c r="B30" s="26" t="s">
        <v>55</v>
      </c>
      <c r="C30" s="6" t="s">
        <v>17</v>
      </c>
      <c r="D30" s="41">
        <f t="shared" si="1"/>
        <v>8025.223</v>
      </c>
      <c r="E30" s="24">
        <v>178.60499999999999</v>
      </c>
      <c r="F30" s="24">
        <v>4542.2920000000004</v>
      </c>
      <c r="G30" s="24">
        <v>3304.326</v>
      </c>
      <c r="H30" s="6" t="s">
        <v>22</v>
      </c>
      <c r="I30" s="6" t="s">
        <v>21</v>
      </c>
      <c r="J30" s="12"/>
      <c r="O30" t="s">
        <v>33</v>
      </c>
    </row>
    <row r="31" spans="1:15" ht="63" x14ac:dyDescent="0.2">
      <c r="A31" s="50">
        <v>3</v>
      </c>
      <c r="B31" s="49" t="s">
        <v>32</v>
      </c>
      <c r="C31" s="49" t="s">
        <v>28</v>
      </c>
      <c r="D31" s="41">
        <f t="shared" si="1"/>
        <v>154.63999999999999</v>
      </c>
      <c r="E31" s="19">
        <v>154.63999999999999</v>
      </c>
      <c r="F31" s="21">
        <v>0</v>
      </c>
      <c r="G31" s="19">
        <v>0</v>
      </c>
      <c r="H31" s="6" t="s">
        <v>22</v>
      </c>
      <c r="I31" s="49" t="s">
        <v>21</v>
      </c>
    </row>
    <row r="32" spans="1:15" ht="47.25" x14ac:dyDescent="0.2">
      <c r="A32" s="50"/>
      <c r="B32" s="49"/>
      <c r="C32" s="49"/>
      <c r="D32" s="41">
        <f t="shared" si="1"/>
        <v>5000</v>
      </c>
      <c r="E32" s="19">
        <v>5000</v>
      </c>
      <c r="F32" s="21">
        <v>0</v>
      </c>
      <c r="G32" s="19">
        <v>0</v>
      </c>
      <c r="H32" s="6" t="s">
        <v>27</v>
      </c>
      <c r="I32" s="49"/>
    </row>
    <row r="33" spans="1:10" ht="63" customHeight="1" x14ac:dyDescent="0.2">
      <c r="A33" s="50">
        <v>4</v>
      </c>
      <c r="B33" s="49" t="s">
        <v>68</v>
      </c>
      <c r="C33" s="49" t="s">
        <v>28</v>
      </c>
      <c r="D33" s="41">
        <f t="shared" si="1"/>
        <v>335.64</v>
      </c>
      <c r="E33" s="19">
        <v>335.64</v>
      </c>
      <c r="F33" s="21">
        <v>0</v>
      </c>
      <c r="G33" s="19">
        <v>0</v>
      </c>
      <c r="H33" s="6" t="s">
        <v>22</v>
      </c>
      <c r="I33" s="49" t="s">
        <v>21</v>
      </c>
    </row>
    <row r="34" spans="1:10" ht="47.25" x14ac:dyDescent="0.2">
      <c r="A34" s="50"/>
      <c r="B34" s="49"/>
      <c r="C34" s="49"/>
      <c r="D34" s="41">
        <f t="shared" si="1"/>
        <v>5000</v>
      </c>
      <c r="E34" s="19">
        <v>5000</v>
      </c>
      <c r="F34" s="21">
        <v>0</v>
      </c>
      <c r="G34" s="19">
        <v>0</v>
      </c>
      <c r="H34" s="6" t="s">
        <v>27</v>
      </c>
      <c r="I34" s="49"/>
    </row>
    <row r="35" spans="1:10" ht="123.75" customHeight="1" x14ac:dyDescent="0.2">
      <c r="A35" s="37">
        <v>5</v>
      </c>
      <c r="B35" s="38" t="s">
        <v>49</v>
      </c>
      <c r="C35" s="38" t="s">
        <v>28</v>
      </c>
      <c r="D35" s="41">
        <f t="shared" si="1"/>
        <v>5000</v>
      </c>
      <c r="E35" s="39">
        <v>5000</v>
      </c>
      <c r="F35" s="40">
        <v>0</v>
      </c>
      <c r="G35" s="39">
        <v>0</v>
      </c>
      <c r="H35" s="38" t="s">
        <v>78</v>
      </c>
      <c r="I35" s="38" t="s">
        <v>21</v>
      </c>
    </row>
    <row r="36" spans="1:10" ht="63" customHeight="1" x14ac:dyDescent="0.2">
      <c r="A36" s="50">
        <v>6</v>
      </c>
      <c r="B36" s="49" t="s">
        <v>56</v>
      </c>
      <c r="C36" s="49" t="s">
        <v>26</v>
      </c>
      <c r="D36" s="41">
        <f t="shared" si="1"/>
        <v>154.63999999999999</v>
      </c>
      <c r="E36" s="19">
        <v>0</v>
      </c>
      <c r="F36" s="19">
        <v>154.63999999999999</v>
      </c>
      <c r="G36" s="19">
        <v>0</v>
      </c>
      <c r="H36" s="6" t="s">
        <v>22</v>
      </c>
      <c r="I36" s="49" t="s">
        <v>21</v>
      </c>
    </row>
    <row r="37" spans="1:10" ht="87" customHeight="1" x14ac:dyDescent="0.2">
      <c r="A37" s="50"/>
      <c r="B37" s="49"/>
      <c r="C37" s="49"/>
      <c r="D37" s="41">
        <f t="shared" si="1"/>
        <v>5000</v>
      </c>
      <c r="E37" s="19">
        <v>0</v>
      </c>
      <c r="F37" s="21">
        <v>5000</v>
      </c>
      <c r="G37" s="19">
        <v>0</v>
      </c>
      <c r="H37" s="6" t="s">
        <v>27</v>
      </c>
      <c r="I37" s="49"/>
    </row>
    <row r="38" spans="1:10" ht="63" x14ac:dyDescent="0.2">
      <c r="A38" s="50">
        <v>7</v>
      </c>
      <c r="B38" s="49" t="s">
        <v>64</v>
      </c>
      <c r="C38" s="49" t="s">
        <v>26</v>
      </c>
      <c r="D38" s="41">
        <f t="shared" si="1"/>
        <v>154.63999999999999</v>
      </c>
      <c r="E38" s="19">
        <v>0</v>
      </c>
      <c r="F38" s="19">
        <v>154.63999999999999</v>
      </c>
      <c r="G38" s="19">
        <v>0</v>
      </c>
      <c r="H38" s="6" t="s">
        <v>22</v>
      </c>
      <c r="I38" s="49" t="s">
        <v>21</v>
      </c>
    </row>
    <row r="39" spans="1:10" ht="132" customHeight="1" x14ac:dyDescent="0.2">
      <c r="A39" s="50"/>
      <c r="B39" s="49"/>
      <c r="C39" s="49"/>
      <c r="D39" s="41">
        <f t="shared" si="1"/>
        <v>5000</v>
      </c>
      <c r="E39" s="19">
        <v>0</v>
      </c>
      <c r="F39" s="22">
        <v>5000</v>
      </c>
      <c r="G39" s="19">
        <v>0</v>
      </c>
      <c r="H39" s="6" t="s">
        <v>27</v>
      </c>
      <c r="I39" s="49"/>
    </row>
    <row r="40" spans="1:10" ht="63" customHeight="1" x14ac:dyDescent="0.2">
      <c r="A40" s="50">
        <v>8</v>
      </c>
      <c r="B40" s="49" t="s">
        <v>57</v>
      </c>
      <c r="C40" s="49" t="s">
        <v>31</v>
      </c>
      <c r="D40" s="41">
        <f t="shared" si="1"/>
        <v>40.404000000000003</v>
      </c>
      <c r="E40" s="19">
        <v>0</v>
      </c>
      <c r="F40" s="21">
        <v>0</v>
      </c>
      <c r="G40" s="19">
        <v>40.404000000000003</v>
      </c>
      <c r="H40" s="6" t="s">
        <v>22</v>
      </c>
      <c r="I40" s="49" t="s">
        <v>21</v>
      </c>
    </row>
    <row r="41" spans="1:10" ht="47.25" x14ac:dyDescent="0.2">
      <c r="A41" s="50"/>
      <c r="B41" s="49"/>
      <c r="C41" s="49"/>
      <c r="D41" s="41">
        <f t="shared" si="1"/>
        <v>4000</v>
      </c>
      <c r="E41" s="19">
        <v>0</v>
      </c>
      <c r="F41" s="21">
        <v>0</v>
      </c>
      <c r="G41" s="19">
        <v>4000</v>
      </c>
      <c r="H41" s="6" t="s">
        <v>27</v>
      </c>
      <c r="I41" s="49"/>
    </row>
    <row r="42" spans="1:10" ht="111.75" customHeight="1" x14ac:dyDescent="0.2">
      <c r="A42" s="29">
        <v>9</v>
      </c>
      <c r="B42" s="6" t="s">
        <v>51</v>
      </c>
      <c r="C42" s="6" t="s">
        <v>28</v>
      </c>
      <c r="D42" s="41">
        <f>SUM(E42:G42)</f>
        <v>450.05200000000002</v>
      </c>
      <c r="E42" s="22">
        <v>450.05200000000002</v>
      </c>
      <c r="F42" s="21">
        <v>0</v>
      </c>
      <c r="G42" s="21">
        <v>0</v>
      </c>
      <c r="H42" s="6" t="s">
        <v>22</v>
      </c>
      <c r="I42" s="6" t="s">
        <v>21</v>
      </c>
    </row>
    <row r="43" spans="1:10" ht="116.25" customHeight="1" x14ac:dyDescent="0.2">
      <c r="A43" s="29">
        <v>10</v>
      </c>
      <c r="B43" s="6" t="s">
        <v>52</v>
      </c>
      <c r="C43" s="6" t="s">
        <v>28</v>
      </c>
      <c r="D43" s="41">
        <v>52.375</v>
      </c>
      <c r="E43" s="22">
        <v>52.375</v>
      </c>
      <c r="F43" s="21">
        <v>0</v>
      </c>
      <c r="G43" s="21">
        <v>0</v>
      </c>
      <c r="H43" s="6" t="s">
        <v>22</v>
      </c>
      <c r="I43" s="6" t="s">
        <v>21</v>
      </c>
    </row>
    <row r="44" spans="1:10" ht="108" customHeight="1" x14ac:dyDescent="0.2">
      <c r="A44" s="29">
        <v>11</v>
      </c>
      <c r="B44" s="6" t="s">
        <v>53</v>
      </c>
      <c r="C44" s="6" t="s">
        <v>28</v>
      </c>
      <c r="D44" s="41">
        <f t="shared" si="1"/>
        <v>940.26800000000003</v>
      </c>
      <c r="E44" s="22">
        <v>940.26800000000003</v>
      </c>
      <c r="F44" s="21">
        <v>0</v>
      </c>
      <c r="G44" s="21">
        <v>0</v>
      </c>
      <c r="H44" s="6" t="s">
        <v>22</v>
      </c>
      <c r="I44" s="6" t="s">
        <v>21</v>
      </c>
    </row>
    <row r="45" spans="1:10" ht="111.75" customHeight="1" x14ac:dyDescent="0.2">
      <c r="A45" s="29">
        <v>12</v>
      </c>
      <c r="B45" s="6" t="s">
        <v>69</v>
      </c>
      <c r="C45" s="6" t="s">
        <v>28</v>
      </c>
      <c r="D45" s="41">
        <f t="shared" si="1"/>
        <v>1218</v>
      </c>
      <c r="E45" s="22">
        <v>1218</v>
      </c>
      <c r="F45" s="21">
        <v>0</v>
      </c>
      <c r="G45" s="21">
        <v>0</v>
      </c>
      <c r="H45" s="6" t="s">
        <v>22</v>
      </c>
      <c r="I45" s="6" t="s">
        <v>21</v>
      </c>
    </row>
    <row r="46" spans="1:10" ht="111.75" customHeight="1" x14ac:dyDescent="0.2">
      <c r="A46" s="29">
        <v>13</v>
      </c>
      <c r="B46" s="6" t="s">
        <v>54</v>
      </c>
      <c r="C46" s="6" t="s">
        <v>28</v>
      </c>
      <c r="D46" s="41">
        <f t="shared" si="1"/>
        <v>400</v>
      </c>
      <c r="E46" s="22">
        <v>400</v>
      </c>
      <c r="F46" s="21">
        <v>0</v>
      </c>
      <c r="G46" s="21">
        <v>0</v>
      </c>
      <c r="H46" s="6" t="s">
        <v>22</v>
      </c>
      <c r="I46" s="6" t="s">
        <v>21</v>
      </c>
    </row>
    <row r="47" spans="1:10" ht="64.5" customHeight="1" x14ac:dyDescent="0.2">
      <c r="A47" s="50">
        <v>14</v>
      </c>
      <c r="B47" s="49" t="s">
        <v>71</v>
      </c>
      <c r="C47" s="49" t="s">
        <v>28</v>
      </c>
      <c r="D47" s="41">
        <f t="shared" si="1"/>
        <v>51.738</v>
      </c>
      <c r="E47" s="35">
        <v>51.738</v>
      </c>
      <c r="F47" s="36">
        <v>0</v>
      </c>
      <c r="G47" s="35">
        <v>0</v>
      </c>
      <c r="H47" s="34" t="s">
        <v>22</v>
      </c>
      <c r="I47" s="49" t="s">
        <v>21</v>
      </c>
    </row>
    <row r="48" spans="1:10" ht="60.75" customHeight="1" x14ac:dyDescent="0.2">
      <c r="A48" s="50"/>
      <c r="B48" s="49"/>
      <c r="C48" s="49"/>
      <c r="D48" s="41">
        <f t="shared" si="1"/>
        <v>4400</v>
      </c>
      <c r="E48" s="35">
        <v>4400</v>
      </c>
      <c r="F48" s="36">
        <v>0</v>
      </c>
      <c r="G48" s="35">
        <v>0</v>
      </c>
      <c r="H48" s="34" t="s">
        <v>78</v>
      </c>
      <c r="I48" s="49"/>
      <c r="J48" s="8"/>
    </row>
    <row r="49" spans="1:10" ht="110.25" x14ac:dyDescent="0.2">
      <c r="A49" s="43">
        <v>15</v>
      </c>
      <c r="B49" s="44" t="s">
        <v>72</v>
      </c>
      <c r="C49" s="44" t="s">
        <v>28</v>
      </c>
      <c r="D49" s="41">
        <f t="shared" si="1"/>
        <v>2622.9740000000002</v>
      </c>
      <c r="E49" s="41">
        <v>2622.9740000000002</v>
      </c>
      <c r="F49" s="40">
        <v>0</v>
      </c>
      <c r="G49" s="40">
        <v>0</v>
      </c>
      <c r="H49" s="44" t="s">
        <v>22</v>
      </c>
      <c r="I49" s="44" t="s">
        <v>21</v>
      </c>
      <c r="J49" s="8"/>
    </row>
    <row r="50" spans="1:10" ht="110.25" x14ac:dyDescent="0.2">
      <c r="A50" s="46">
        <v>16</v>
      </c>
      <c r="B50" s="47" t="s">
        <v>74</v>
      </c>
      <c r="C50" s="47" t="s">
        <v>28</v>
      </c>
      <c r="D50" s="39">
        <f t="shared" si="1"/>
        <v>500</v>
      </c>
      <c r="E50" s="39">
        <v>500</v>
      </c>
      <c r="F50" s="40">
        <v>0</v>
      </c>
      <c r="G50" s="40">
        <v>0</v>
      </c>
      <c r="H50" s="47" t="s">
        <v>22</v>
      </c>
      <c r="I50" s="47" t="s">
        <v>67</v>
      </c>
      <c r="J50" s="8"/>
    </row>
    <row r="51" spans="1:10" ht="110.25" x14ac:dyDescent="0.2">
      <c r="A51" s="46">
        <v>17</v>
      </c>
      <c r="B51" s="47" t="s">
        <v>76</v>
      </c>
      <c r="C51" s="47" t="s">
        <v>28</v>
      </c>
      <c r="D51" s="41">
        <v>600</v>
      </c>
      <c r="E51" s="41">
        <v>600</v>
      </c>
      <c r="F51" s="40">
        <v>0</v>
      </c>
      <c r="G51" s="40">
        <v>0</v>
      </c>
      <c r="H51" s="47" t="s">
        <v>22</v>
      </c>
      <c r="I51" s="47" t="s">
        <v>65</v>
      </c>
      <c r="J51" s="8"/>
    </row>
    <row r="52" spans="1:10" ht="123" customHeight="1" x14ac:dyDescent="0.2">
      <c r="A52" s="33">
        <v>18</v>
      </c>
      <c r="B52" s="44" t="s">
        <v>77</v>
      </c>
      <c r="C52" s="34" t="s">
        <v>28</v>
      </c>
      <c r="D52" s="39">
        <f t="shared" si="1"/>
        <v>600</v>
      </c>
      <c r="E52" s="39">
        <v>600</v>
      </c>
      <c r="F52" s="36">
        <v>0</v>
      </c>
      <c r="G52" s="36">
        <v>0</v>
      </c>
      <c r="H52" s="34" t="s">
        <v>22</v>
      </c>
      <c r="I52" s="44" t="s">
        <v>66</v>
      </c>
      <c r="J52" s="8"/>
    </row>
    <row r="53" spans="1:10" ht="75" customHeight="1" x14ac:dyDescent="0.2">
      <c r="A53" s="50">
        <v>19</v>
      </c>
      <c r="B53" s="49" t="s">
        <v>79</v>
      </c>
      <c r="C53" s="49" t="s">
        <v>26</v>
      </c>
      <c r="D53" s="41">
        <f t="shared" ref="D53:D54" si="2">SUM(E53:G53)</f>
        <v>77.319999999999993</v>
      </c>
      <c r="E53" s="39">
        <v>0</v>
      </c>
      <c r="F53" s="39">
        <v>77.319999999999993</v>
      </c>
      <c r="G53" s="39">
        <v>0</v>
      </c>
      <c r="H53" s="48" t="s">
        <v>22</v>
      </c>
      <c r="I53" s="49" t="s">
        <v>21</v>
      </c>
      <c r="J53" s="8"/>
    </row>
    <row r="54" spans="1:10" ht="171" customHeight="1" x14ac:dyDescent="0.2">
      <c r="A54" s="50"/>
      <c r="B54" s="49"/>
      <c r="C54" s="49"/>
      <c r="D54" s="41">
        <f t="shared" si="2"/>
        <v>2500</v>
      </c>
      <c r="E54" s="39">
        <v>0</v>
      </c>
      <c r="F54" s="41">
        <v>2500</v>
      </c>
      <c r="G54" s="39">
        <v>0</v>
      </c>
      <c r="H54" s="48" t="s">
        <v>27</v>
      </c>
      <c r="I54" s="49"/>
      <c r="J54" s="8"/>
    </row>
    <row r="55" spans="1:10" ht="78" customHeight="1" x14ac:dyDescent="0.2">
      <c r="A55" s="50">
        <v>20</v>
      </c>
      <c r="B55" s="49" t="s">
        <v>80</v>
      </c>
      <c r="C55" s="49" t="s">
        <v>26</v>
      </c>
      <c r="D55" s="41">
        <f t="shared" ref="D55:D56" si="3">SUM(E55:G55)</f>
        <v>77.319999999999993</v>
      </c>
      <c r="E55" s="39">
        <v>0</v>
      </c>
      <c r="F55" s="39">
        <v>77.319999999999993</v>
      </c>
      <c r="G55" s="39">
        <v>0</v>
      </c>
      <c r="H55" s="48" t="s">
        <v>22</v>
      </c>
      <c r="I55" s="49" t="s">
        <v>21</v>
      </c>
      <c r="J55" s="8"/>
    </row>
    <row r="56" spans="1:10" ht="91.5" customHeight="1" x14ac:dyDescent="0.2">
      <c r="A56" s="50"/>
      <c r="B56" s="49"/>
      <c r="C56" s="49"/>
      <c r="D56" s="41">
        <f t="shared" si="3"/>
        <v>2500</v>
      </c>
      <c r="E56" s="39">
        <v>0</v>
      </c>
      <c r="F56" s="41">
        <v>2500</v>
      </c>
      <c r="G56" s="39">
        <v>0</v>
      </c>
      <c r="H56" s="48" t="s">
        <v>27</v>
      </c>
      <c r="I56" s="49"/>
      <c r="J56" s="8"/>
    </row>
    <row r="57" spans="1:10" ht="34.5" customHeight="1" x14ac:dyDescent="0.2">
      <c r="A57" s="55" t="s">
        <v>29</v>
      </c>
      <c r="B57" s="56"/>
      <c r="C57" s="56"/>
      <c r="D57" s="56"/>
      <c r="E57" s="56"/>
      <c r="F57" s="56"/>
      <c r="G57" s="56"/>
      <c r="H57" s="56"/>
      <c r="I57" s="57"/>
      <c r="J57" s="8"/>
    </row>
    <row r="58" spans="1:10" ht="110.25" x14ac:dyDescent="0.2">
      <c r="A58" s="17">
        <v>1</v>
      </c>
      <c r="B58" s="16" t="s">
        <v>34</v>
      </c>
      <c r="C58" s="16" t="s">
        <v>28</v>
      </c>
      <c r="D58" s="19">
        <f>SUM(E58:G58)</f>
        <v>0</v>
      </c>
      <c r="E58" s="19">
        <v>0</v>
      </c>
      <c r="F58" s="19">
        <v>0</v>
      </c>
      <c r="G58" s="19">
        <v>0</v>
      </c>
      <c r="H58" s="17" t="s">
        <v>22</v>
      </c>
      <c r="I58" s="6" t="s">
        <v>21</v>
      </c>
    </row>
    <row r="59" spans="1:10" ht="148.5" customHeight="1" x14ac:dyDescent="0.2">
      <c r="A59" s="17">
        <v>2</v>
      </c>
      <c r="B59" s="16" t="s">
        <v>35</v>
      </c>
      <c r="C59" s="16" t="s">
        <v>30</v>
      </c>
      <c r="D59" s="39">
        <f t="shared" ref="D59:D64" si="4">SUM(E59:G59)</f>
        <v>1746.6399999999999</v>
      </c>
      <c r="E59" s="19">
        <v>300</v>
      </c>
      <c r="F59" s="19">
        <v>695.5</v>
      </c>
      <c r="G59" s="19">
        <v>751.14</v>
      </c>
      <c r="H59" s="17" t="s">
        <v>22</v>
      </c>
      <c r="I59" s="6" t="s">
        <v>21</v>
      </c>
    </row>
    <row r="60" spans="1:10" ht="171.75" customHeight="1" x14ac:dyDescent="0.2">
      <c r="A60" s="17">
        <v>3</v>
      </c>
      <c r="B60" s="16" t="s">
        <v>36</v>
      </c>
      <c r="C60" s="16" t="s">
        <v>30</v>
      </c>
      <c r="D60" s="39">
        <f t="shared" si="4"/>
        <v>2354.1999999999998</v>
      </c>
      <c r="E60" s="19">
        <v>685</v>
      </c>
      <c r="F60" s="19">
        <v>802.5</v>
      </c>
      <c r="G60" s="19">
        <v>866.7</v>
      </c>
      <c r="H60" s="17" t="s">
        <v>22</v>
      </c>
      <c r="I60" s="6" t="s">
        <v>21</v>
      </c>
    </row>
    <row r="61" spans="1:10" ht="78.75" x14ac:dyDescent="0.2">
      <c r="A61" s="17">
        <v>4</v>
      </c>
      <c r="B61" s="16" t="s">
        <v>37</v>
      </c>
      <c r="C61" s="18" t="s">
        <v>30</v>
      </c>
      <c r="D61" s="39">
        <f t="shared" si="4"/>
        <v>1310.88</v>
      </c>
      <c r="E61" s="20">
        <v>300</v>
      </c>
      <c r="F61" s="20">
        <v>486</v>
      </c>
      <c r="G61" s="20">
        <v>524.88</v>
      </c>
      <c r="H61" s="17" t="s">
        <v>22</v>
      </c>
      <c r="I61" s="6" t="s">
        <v>65</v>
      </c>
    </row>
    <row r="62" spans="1:10" ht="110.25" x14ac:dyDescent="0.2">
      <c r="A62" s="17">
        <v>5</v>
      </c>
      <c r="B62" s="42" t="s">
        <v>73</v>
      </c>
      <c r="C62" s="16" t="s">
        <v>30</v>
      </c>
      <c r="D62" s="39">
        <f t="shared" si="4"/>
        <v>1610.88</v>
      </c>
      <c r="E62" s="19">
        <v>600</v>
      </c>
      <c r="F62" s="19">
        <v>486</v>
      </c>
      <c r="G62" s="19">
        <v>524.88</v>
      </c>
      <c r="H62" s="17" t="s">
        <v>22</v>
      </c>
      <c r="I62" s="6" t="s">
        <v>21</v>
      </c>
    </row>
    <row r="63" spans="1:10" ht="141.75" x14ac:dyDescent="0.2">
      <c r="A63" s="17">
        <v>6</v>
      </c>
      <c r="B63" s="16" t="s">
        <v>38</v>
      </c>
      <c r="C63" s="16" t="s">
        <v>28</v>
      </c>
      <c r="D63" s="39">
        <f>SUM(E63:G63)</f>
        <v>211.05099999999999</v>
      </c>
      <c r="E63" s="19">
        <v>211.05099999999999</v>
      </c>
      <c r="F63" s="19">
        <v>0</v>
      </c>
      <c r="G63" s="19">
        <v>0</v>
      </c>
      <c r="H63" s="17" t="s">
        <v>22</v>
      </c>
      <c r="I63" s="6" t="s">
        <v>21</v>
      </c>
    </row>
    <row r="64" spans="1:10" ht="157.5" x14ac:dyDescent="0.2">
      <c r="A64" s="17">
        <v>7</v>
      </c>
      <c r="B64" s="45" t="s">
        <v>75</v>
      </c>
      <c r="C64" s="18" t="s">
        <v>46</v>
      </c>
      <c r="D64" s="39">
        <f t="shared" si="4"/>
        <v>388.94900000000001</v>
      </c>
      <c r="E64" s="20">
        <v>388.94900000000001</v>
      </c>
      <c r="F64" s="20">
        <v>0</v>
      </c>
      <c r="G64" s="20">
        <v>0</v>
      </c>
      <c r="H64" s="27" t="s">
        <v>22</v>
      </c>
      <c r="I64" s="13" t="s">
        <v>21</v>
      </c>
    </row>
    <row r="65" spans="1:9" ht="15.75" x14ac:dyDescent="0.2">
      <c r="A65" s="6"/>
      <c r="B65" s="11" t="s">
        <v>6</v>
      </c>
      <c r="C65" s="51"/>
      <c r="D65" s="60">
        <f>D16+SUM(D29:D56)+SUM(D58:D64)</f>
        <v>107213.8512</v>
      </c>
      <c r="E65" s="60">
        <f>E16+SUM(E29:E56)+SUM(E58:E64)</f>
        <v>45424.871200000001</v>
      </c>
      <c r="F65" s="60">
        <v>36471.81</v>
      </c>
      <c r="G65" s="60">
        <f>G16+SUM(G29:G52)+SUM(G58:G64)</f>
        <v>25317.17</v>
      </c>
      <c r="H65" s="65"/>
      <c r="I65" s="51"/>
    </row>
    <row r="66" spans="1:9" ht="15.75" x14ac:dyDescent="0.2">
      <c r="A66" s="6"/>
      <c r="B66" s="5" t="s">
        <v>10</v>
      </c>
      <c r="C66" s="52"/>
      <c r="D66" s="61"/>
      <c r="E66" s="61"/>
      <c r="F66" s="61"/>
      <c r="G66" s="61"/>
      <c r="H66" s="66"/>
      <c r="I66" s="52"/>
    </row>
    <row r="67" spans="1:9" ht="31.5" x14ac:dyDescent="0.2">
      <c r="A67" s="6"/>
      <c r="B67" s="7" t="s">
        <v>22</v>
      </c>
      <c r="C67" s="39"/>
      <c r="D67" s="19">
        <v>78213.850999999995</v>
      </c>
      <c r="E67" s="39">
        <f>E16+SUM(E29:E31)+E33+E36+E35+E38+E40+SUM(E42:E56)+SUM(E58:E64)</f>
        <v>35424.871199999994</v>
      </c>
      <c r="F67" s="39">
        <v>21471.81</v>
      </c>
      <c r="G67" s="39">
        <f>G16+SUM(G29:G31)+G33+G36+G35+G38+G40+SUM(G42:G52)+SUM(G58:G64)</f>
        <v>21317.17</v>
      </c>
      <c r="H67" s="5"/>
      <c r="I67" s="6"/>
    </row>
    <row r="68" spans="1:9" ht="15.75" x14ac:dyDescent="0.2">
      <c r="A68" s="6"/>
      <c r="B68" s="7" t="s">
        <v>27</v>
      </c>
      <c r="C68" s="6"/>
      <c r="D68" s="19">
        <f>D32+D34+ D37+D39+D41+D54+D56</f>
        <v>29000</v>
      </c>
      <c r="E68" s="19">
        <f>E32+E34+E39+E41</f>
        <v>10000</v>
      </c>
      <c r="F68" s="19">
        <f>F32+F34+ F37+F39+F41+ F54 +F56</f>
        <v>15000</v>
      </c>
      <c r="G68" s="19">
        <f>G32+G34+G39+G41</f>
        <v>4000</v>
      </c>
      <c r="H68" s="5"/>
      <c r="I68" s="6"/>
    </row>
    <row r="69" spans="1:9" x14ac:dyDescent="0.2">
      <c r="F69" s="14"/>
    </row>
  </sheetData>
  <mergeCells count="56">
    <mergeCell ref="I47:I48"/>
    <mergeCell ref="A40:A41"/>
    <mergeCell ref="B40:B41"/>
    <mergeCell ref="C40:C41"/>
    <mergeCell ref="I40:I41"/>
    <mergeCell ref="D65:D66"/>
    <mergeCell ref="E65:E66"/>
    <mergeCell ref="A47:A48"/>
    <mergeCell ref="B47:B48"/>
    <mergeCell ref="C47:C48"/>
    <mergeCell ref="A53:A54"/>
    <mergeCell ref="B53:B54"/>
    <mergeCell ref="C53:C54"/>
    <mergeCell ref="A10:I10"/>
    <mergeCell ref="A15:I15"/>
    <mergeCell ref="A28:I28"/>
    <mergeCell ref="A36:A37"/>
    <mergeCell ref="B36:B37"/>
    <mergeCell ref="C36:C37"/>
    <mergeCell ref="H2:I2"/>
    <mergeCell ref="H3:I3"/>
    <mergeCell ref="H5:I5"/>
    <mergeCell ref="A8:I8"/>
    <mergeCell ref="A9:I9"/>
    <mergeCell ref="H4:I4"/>
    <mergeCell ref="I38:I39"/>
    <mergeCell ref="I31:I32"/>
    <mergeCell ref="C31:C32"/>
    <mergeCell ref="B31:B32"/>
    <mergeCell ref="A31:A32"/>
    <mergeCell ref="A33:A34"/>
    <mergeCell ref="B33:B34"/>
    <mergeCell ref="C33:C34"/>
    <mergeCell ref="I36:I37"/>
    <mergeCell ref="I33:I34"/>
    <mergeCell ref="I65:I66"/>
    <mergeCell ref="H12:H13"/>
    <mergeCell ref="A57:I57"/>
    <mergeCell ref="D12:D13"/>
    <mergeCell ref="I12:I13"/>
    <mergeCell ref="A12:A13"/>
    <mergeCell ref="F65:F66"/>
    <mergeCell ref="A38:A39"/>
    <mergeCell ref="B38:B39"/>
    <mergeCell ref="B12:B13"/>
    <mergeCell ref="C38:C39"/>
    <mergeCell ref="C12:C13"/>
    <mergeCell ref="E12:G12"/>
    <mergeCell ref="G65:G66"/>
    <mergeCell ref="H65:H66"/>
    <mergeCell ref="C65:C66"/>
    <mergeCell ref="I53:I54"/>
    <mergeCell ref="A55:A56"/>
    <mergeCell ref="B55:B56"/>
    <mergeCell ref="C55:C56"/>
    <mergeCell ref="I55:I56"/>
  </mergeCells>
  <phoneticPr fontId="3" type="noConversion"/>
  <pageMargins left="0.74803149606299213" right="0.74803149606299213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2021-11-02T00:07:47Z</cp:lastPrinted>
  <dcterms:created xsi:type="dcterms:W3CDTF">2015-07-13T04:04:48Z</dcterms:created>
  <dcterms:modified xsi:type="dcterms:W3CDTF">2021-11-02T00:08:21Z</dcterms:modified>
</cp:coreProperties>
</file>