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3\Отчёт за 1 полугодие 2023\"/>
    </mc:Choice>
  </mc:AlternateContent>
  <bookViews>
    <workbookView xWindow="660" yWindow="255" windowWidth="22185" windowHeight="12135"/>
  </bookViews>
  <sheets>
    <sheet name="Документ" sheetId="2" r:id="rId1"/>
  </sheets>
  <definedNames>
    <definedName name="_xlnm._FilterDatabase" localSheetId="0" hidden="1">Документ!$B$12:$I$28</definedName>
    <definedName name="_xlnm.Print_Titles" localSheetId="0">Документ!$11:$11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2" l="1"/>
  <c r="H21" i="2"/>
  <c r="F21" i="2"/>
  <c r="E21" i="2"/>
  <c r="D21" i="2"/>
  <c r="G22" i="2"/>
  <c r="E20" i="2"/>
  <c r="H20" i="2"/>
  <c r="F20" i="2"/>
  <c r="G20" i="2" s="1"/>
  <c r="D20" i="2"/>
  <c r="I17" i="2"/>
  <c r="H15" i="2"/>
  <c r="E15" i="2"/>
  <c r="G17" i="2"/>
  <c r="G18" i="2"/>
  <c r="F15" i="2"/>
  <c r="D15" i="2"/>
  <c r="G21" i="2" l="1"/>
  <c r="I26" i="2"/>
  <c r="I27" i="2"/>
  <c r="G16" i="2"/>
  <c r="G19" i="2"/>
  <c r="G26" i="2"/>
  <c r="G27" i="2"/>
  <c r="D14" i="2" l="1"/>
  <c r="D13" i="2" s="1"/>
  <c r="E25" i="2"/>
  <c r="E24" i="2" s="1"/>
  <c r="E23" i="2" s="1"/>
  <c r="F25" i="2"/>
  <c r="F24" i="2" s="1"/>
  <c r="H25" i="2"/>
  <c r="D25" i="2"/>
  <c r="D24" i="2" s="1"/>
  <c r="D23" i="2" s="1"/>
  <c r="E14" i="2"/>
  <c r="E13" i="2" s="1"/>
  <c r="D28" i="2" l="1"/>
  <c r="H14" i="2"/>
  <c r="H13" i="2" s="1"/>
  <c r="I15" i="2"/>
  <c r="H24" i="2"/>
  <c r="I25" i="2"/>
  <c r="F23" i="2"/>
  <c r="G23" i="2" s="1"/>
  <c r="G24" i="2"/>
  <c r="F14" i="2"/>
  <c r="F13" i="2" s="1"/>
  <c r="G15" i="2"/>
  <c r="G25" i="2"/>
  <c r="E28" i="2"/>
  <c r="I14" i="2" l="1"/>
  <c r="I13" i="2" s="1"/>
  <c r="G14" i="2"/>
  <c r="G13" i="2" s="1"/>
  <c r="H23" i="2"/>
  <c r="I23" i="2" s="1"/>
  <c r="I24" i="2"/>
  <c r="F28" i="2" l="1"/>
  <c r="G28" i="2" s="1"/>
  <c r="H28" i="2"/>
  <c r="I28" i="2" s="1"/>
</calcChain>
</file>

<file path=xl/sharedStrings.xml><?xml version="1.0" encoding="utf-8"?>
<sst xmlns="http://schemas.openxmlformats.org/spreadsheetml/2006/main" count="50" uniqueCount="46">
  <si>
    <t>Наименование</t>
  </si>
  <si>
    <t>Целевая статья</t>
  </si>
  <si>
    <t>ИТОГО</t>
  </si>
  <si>
    <t>в т.ч. за счёт средст местного бюджета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</si>
  <si>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</si>
  <si>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150E193140</t>
  </si>
  <si>
    <t>150E152300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</si>
  <si>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</si>
  <si>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</si>
  <si>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</si>
  <si>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</si>
  <si>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Муниципальная программа "Развитие образования Тернейского муниципального округа" на 2021 - 2025 годы</t>
  </si>
  <si>
    <t>***E******</t>
  </si>
  <si>
    <t>***E1*****</t>
  </si>
  <si>
    <t>150E100000</t>
  </si>
  <si>
    <t>%  исполнения</t>
  </si>
  <si>
    <t>Исполнено</t>
  </si>
  <si>
    <t>План</t>
  </si>
  <si>
    <t xml:space="preserve">рублей </t>
  </si>
  <si>
    <t>150E152301</t>
  </si>
  <si>
    <t>150E152302</t>
  </si>
  <si>
    <t xml:space="preserve">        Федеральный проект "Патриотическое воспитание граждан Российской Федерации" </t>
  </si>
  <si>
    <t>***EВ*****</t>
  </si>
  <si>
    <t>150EВ51790</t>
  </si>
  <si>
    <t>150EВ00000</t>
  </si>
  <si>
    <t xml:space="preserve">        Национальный проект " Культура"</t>
  </si>
  <si>
    <t xml:space="preserve">        Федеральный проект "Культурная среда" 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</si>
  <si>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</si>
  <si>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***А******</t>
  </si>
  <si>
    <t>***А1*****</t>
  </si>
  <si>
    <t>560А100000</t>
  </si>
  <si>
    <t>560А155192</t>
  </si>
  <si>
    <t>560А155193</t>
  </si>
  <si>
    <t xml:space="preserve">            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 ( по соглашению, включая средства субсидии по модернизации муниципальных детских школ искусств и софинансирование с местного бюджета)</t>
  </si>
  <si>
    <t xml:space="preserve">  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</si>
  <si>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 (местный бюджет)</t>
  </si>
  <si>
    <t xml:space="preserve">            Строительство средней общеобразовательной школы на 80 мест пгт.Светлая (субсидии на создание новых мест в общеобразовательных организациях, расположенных в сельской местности и посёлках городского типа)</t>
  </si>
  <si>
    <t xml:space="preserve">            Строительство средней общеобразовательной школы на 80 мест пгт.Светлая софинансирование с местного бюджета.</t>
  </si>
  <si>
    <t xml:space="preserve">            Строительство средней общеобразовательной школы на 80 мест пгт.Светлая (местный бюджет)</t>
  </si>
  <si>
    <t>Всего, рублей</t>
  </si>
  <si>
    <t>Приложение № 7</t>
  </si>
  <si>
    <t>к постановлению администрации</t>
  </si>
  <si>
    <t>Тернейского муниципального округа</t>
  </si>
  <si>
    <t>от 19.07.2023 № 661</t>
  </si>
  <si>
    <t>РАСПРЕДЕЛЕНИЕ БЮДЖЕТНЫХ АССИГНОВАНИЙ, НАПРАВЛЕННЫХ НА РЕАЛИЗАЦИЮ НАЦИОНАЛЬНЫХ ПРОЕКТОВ</t>
  </si>
  <si>
    <t>В ТЕРНЕЙСКОМ МУНИЦИПАЛЬНОМ ОКРУГЕ ЗА 1 ПОЛУГОДИЕ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</si>
</sst>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1" fontId="7" fillId="0" borderId="2" xfId="7" applyNumberFormat="1" applyFont="1" applyFill="1" applyProtection="1">
      <alignment horizontal="center" vertical="top" shrinkToFit="1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Fill="1" applyAlignment="1">
      <alignment horizontal="right"/>
    </xf>
    <xf numFmtId="0" fontId="9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0" fillId="0" borderId="2" xfId="7" applyNumberFormat="1" applyFont="1" applyFill="1" applyProtection="1">
      <alignment horizontal="center" vertical="top" shrinkToFit="1"/>
    </xf>
    <xf numFmtId="1" fontId="10" fillId="0" borderId="4" xfId="7" applyNumberFormat="1" applyFont="1" applyFill="1" applyBorder="1" applyProtection="1">
      <alignment horizontal="center" vertical="top" shrinkToFit="1"/>
    </xf>
    <xf numFmtId="0" fontId="7" fillId="0" borderId="11" xfId="5" applyNumberFormat="1" applyFont="1" applyFill="1" applyBorder="1" applyProtection="1">
      <alignment horizontal="center" vertical="center" wrapText="1"/>
    </xf>
    <xf numFmtId="0" fontId="10" fillId="0" borderId="10" xfId="6" applyNumberFormat="1" applyFont="1" applyFill="1" applyBorder="1" applyAlignment="1" applyProtection="1">
      <alignment vertical="center" wrapText="1"/>
    </xf>
    <xf numFmtId="0" fontId="7" fillId="0" borderId="10" xfId="6" applyNumberFormat="1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10" fillId="0" borderId="11" xfId="5" applyNumberFormat="1" applyFont="1" applyFill="1" applyBorder="1" applyAlignment="1" applyProtection="1">
      <alignment horizontal="left" vertical="center" wrapText="1"/>
    </xf>
    <xf numFmtId="0" fontId="10" fillId="0" borderId="5" xfId="5" applyNumberFormat="1" applyFont="1" applyFill="1" applyBorder="1" applyProtection="1">
      <alignment horizontal="center" vertical="center" wrapText="1"/>
    </xf>
    <xf numFmtId="4" fontId="10" fillId="0" borderId="2" xfId="5" applyNumberFormat="1" applyFont="1" applyFill="1" applyAlignment="1" applyProtection="1">
      <alignment horizontal="center" vertical="center" wrapText="1"/>
    </xf>
    <xf numFmtId="4" fontId="10" fillId="0" borderId="2" xfId="9" applyNumberFormat="1" applyFont="1" applyFill="1" applyAlignment="1" applyProtection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top" shrinkToFit="1"/>
    </xf>
    <xf numFmtId="4" fontId="5" fillId="0" borderId="12" xfId="0" applyNumberFormat="1" applyFont="1" applyFill="1" applyBorder="1" applyAlignment="1" applyProtection="1">
      <alignment horizontal="center" vertical="top"/>
      <protection locked="0"/>
    </xf>
    <xf numFmtId="4" fontId="10" fillId="0" borderId="4" xfId="9" applyNumberFormat="1" applyFont="1" applyFill="1" applyBorder="1" applyAlignment="1" applyProtection="1">
      <alignment horizontal="center" vertical="top" shrinkToFit="1"/>
    </xf>
    <xf numFmtId="4" fontId="10" fillId="0" borderId="2" xfId="5" applyNumberFormat="1" applyFont="1" applyFill="1" applyAlignment="1" applyProtection="1">
      <alignment horizontal="center" vertical="top" wrapText="1"/>
    </xf>
    <xf numFmtId="0" fontId="7" fillId="0" borderId="11" xfId="6" applyNumberFormat="1" applyFont="1" applyFill="1" applyBorder="1" applyAlignment="1" applyProtection="1">
      <alignment vertical="center" wrapText="1"/>
    </xf>
    <xf numFmtId="4" fontId="5" fillId="0" borderId="17" xfId="0" applyNumberFormat="1" applyFont="1" applyFill="1" applyBorder="1" applyAlignment="1" applyProtection="1">
      <alignment horizontal="center" vertical="top"/>
      <protection locked="0"/>
    </xf>
    <xf numFmtId="0" fontId="10" fillId="0" borderId="11" xfId="6" applyNumberFormat="1" applyFont="1" applyFill="1" applyBorder="1" applyAlignment="1" applyProtection="1">
      <alignment vertical="center" wrapText="1"/>
    </xf>
    <xf numFmtId="4" fontId="7" fillId="0" borderId="2" xfId="5" applyNumberFormat="1" applyFont="1" applyFill="1" applyAlignment="1" applyProtection="1">
      <alignment horizontal="center" vertical="top" wrapText="1"/>
    </xf>
    <xf numFmtId="0" fontId="6" fillId="0" borderId="0" xfId="0" applyFont="1" applyFill="1" applyAlignment="1" applyProtection="1">
      <alignment horizontal="center"/>
      <protection locked="0"/>
    </xf>
    <xf numFmtId="0" fontId="10" fillId="0" borderId="7" xfId="6" applyNumberFormat="1" applyFont="1" applyFill="1" applyBorder="1" applyAlignment="1" applyProtection="1">
      <alignment horizontal="center" vertical="top" wrapText="1"/>
    </xf>
    <xf numFmtId="0" fontId="10" fillId="0" borderId="4" xfId="6" applyNumberFormat="1" applyFont="1" applyFill="1" applyBorder="1" applyAlignment="1" applyProtection="1">
      <alignment horizontal="center" vertical="top" wrapText="1"/>
    </xf>
    <xf numFmtId="0" fontId="0" fillId="0" borderId="8" xfId="0" applyBorder="1" applyAlignment="1" applyProtection="1">
      <alignment horizontal="center" vertical="top"/>
      <protection locked="0"/>
    </xf>
    <xf numFmtId="0" fontId="0" fillId="0" borderId="13" xfId="0" applyBorder="1" applyAlignment="1" applyProtection="1">
      <alignment horizontal="center" vertical="top"/>
      <protection locked="0"/>
    </xf>
    <xf numFmtId="0" fontId="0" fillId="0" borderId="9" xfId="0" applyBorder="1" applyAlignment="1" applyProtection="1">
      <alignment horizontal="center" vertical="top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0" fontId="7" fillId="0" borderId="9" xfId="5" applyNumberFormat="1" applyFont="1" applyFill="1" applyBorder="1" applyAlignment="1" applyProtection="1">
      <alignment horizontal="center" vertical="center" wrapText="1"/>
    </xf>
    <xf numFmtId="0" fontId="7" fillId="0" borderId="14" xfId="5" applyNumberFormat="1" applyFont="1" applyFill="1" applyBorder="1" applyAlignment="1" applyProtection="1">
      <alignment horizontal="center" vertical="center" wrapText="1"/>
    </xf>
    <xf numFmtId="0" fontId="7" fillId="0" borderId="15" xfId="5" applyNumberFormat="1" applyFont="1" applyFill="1" applyBorder="1" applyAlignment="1" applyProtection="1">
      <alignment horizontal="center" vertical="center" wrapText="1"/>
    </xf>
    <xf numFmtId="0" fontId="7" fillId="0" borderId="4" xfId="2" applyNumberFormat="1" applyFont="1" applyFill="1" applyBorder="1" applyAlignment="1" applyProtection="1">
      <alignment horizontal="center"/>
    </xf>
    <xf numFmtId="0" fontId="0" fillId="0" borderId="13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6" fillId="0" borderId="0" xfId="0" applyFont="1" applyFill="1" applyAlignment="1" applyProtection="1">
      <alignment horizontal="center"/>
      <protection locked="0"/>
    </xf>
    <xf numFmtId="0" fontId="5" fillId="0" borderId="16" xfId="0" applyFont="1" applyBorder="1" applyAlignment="1" applyProtection="1">
      <alignment horizontal="right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/>
      <protection locked="0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showGridLines="0" tabSelected="1" view="pageBreakPreview" zoomScaleNormal="100" zoomScaleSheetLayoutView="100" workbookViewId="0">
      <pane ySplit="11" topLeftCell="A12" activePane="bottomLeft" state="frozen"/>
      <selection pane="bottomLeft" activeCell="H16" sqref="H16"/>
    </sheetView>
  </sheetViews>
  <sheetFormatPr defaultColWidth="9.140625" defaultRowHeight="15" outlineLevelRow="6" x14ac:dyDescent="0.25"/>
  <cols>
    <col min="1" max="1" width="4.28515625" style="1" customWidth="1"/>
    <col min="2" max="2" width="79" style="3" customWidth="1"/>
    <col min="3" max="3" width="12.28515625" style="1" customWidth="1"/>
    <col min="4" max="5" width="15.28515625" style="1" customWidth="1"/>
    <col min="6" max="6" width="16.140625" style="1" customWidth="1"/>
    <col min="7" max="7" width="7" style="1" customWidth="1"/>
    <col min="8" max="8" width="14.42578125" style="1" customWidth="1"/>
    <col min="9" max="9" width="8" style="1" customWidth="1"/>
    <col min="10" max="10" width="9.140625" style="1" customWidth="1"/>
    <col min="11" max="16384" width="9.140625" style="1"/>
  </cols>
  <sheetData>
    <row r="1" spans="1:10" ht="0.6" customHeight="1" x14ac:dyDescent="0.25">
      <c r="B1" s="5"/>
      <c r="C1" s="5"/>
      <c r="D1" s="5"/>
      <c r="E1" s="5"/>
      <c r="F1" s="5"/>
      <c r="G1" s="5"/>
      <c r="H1" s="5"/>
      <c r="I1" s="5"/>
    </row>
    <row r="2" spans="1:10" ht="15.75" x14ac:dyDescent="0.25">
      <c r="B2" s="5"/>
      <c r="C2" s="5"/>
      <c r="D2" s="9"/>
      <c r="E2" s="4"/>
      <c r="F2" s="46" t="s">
        <v>40</v>
      </c>
      <c r="G2" s="46"/>
      <c r="H2" s="46"/>
      <c r="I2" s="46"/>
    </row>
    <row r="3" spans="1:10" ht="15.75" x14ac:dyDescent="0.25">
      <c r="B3" s="5"/>
      <c r="C3" s="5"/>
      <c r="D3" s="9"/>
      <c r="E3" s="4"/>
      <c r="F3" s="46" t="s">
        <v>41</v>
      </c>
      <c r="G3" s="46"/>
      <c r="H3" s="46"/>
      <c r="I3" s="46"/>
    </row>
    <row r="4" spans="1:10" ht="15.75" x14ac:dyDescent="0.25">
      <c r="B4" s="5"/>
      <c r="C4" s="5"/>
      <c r="D4" s="9"/>
      <c r="E4" s="4"/>
      <c r="F4" s="46" t="s">
        <v>42</v>
      </c>
      <c r="G4" s="46"/>
      <c r="H4" s="46"/>
      <c r="I4" s="46"/>
    </row>
    <row r="5" spans="1:10" ht="15.75" x14ac:dyDescent="0.25">
      <c r="B5" s="5"/>
      <c r="C5" s="5"/>
      <c r="D5" s="9"/>
      <c r="E5" s="4"/>
      <c r="F5" s="46" t="s">
        <v>43</v>
      </c>
      <c r="G5" s="46"/>
      <c r="H5" s="46"/>
      <c r="I5" s="46"/>
    </row>
    <row r="6" spans="1:10" ht="15.75" x14ac:dyDescent="0.25">
      <c r="B6" s="5"/>
      <c r="C6" s="5"/>
      <c r="D6" s="9"/>
      <c r="E6" s="4"/>
      <c r="F6" s="31"/>
      <c r="G6" s="31"/>
      <c r="H6" s="31"/>
      <c r="I6" s="31"/>
    </row>
    <row r="7" spans="1:10" ht="14.25" customHeight="1" x14ac:dyDescent="0.25">
      <c r="B7" s="50" t="s">
        <v>44</v>
      </c>
      <c r="C7" s="50"/>
      <c r="D7" s="50"/>
      <c r="E7" s="50"/>
      <c r="F7" s="50"/>
      <c r="G7" s="50"/>
      <c r="H7" s="50"/>
      <c r="I7" s="50"/>
    </row>
    <row r="8" spans="1:10" ht="14.25" customHeight="1" x14ac:dyDescent="0.25">
      <c r="B8" s="50" t="s">
        <v>45</v>
      </c>
      <c r="C8" s="50"/>
      <c r="D8" s="50"/>
      <c r="E8" s="50"/>
      <c r="F8" s="50"/>
      <c r="G8" s="50"/>
      <c r="H8" s="50"/>
      <c r="I8" s="50"/>
    </row>
    <row r="9" spans="1:10" ht="14.25" customHeight="1" x14ac:dyDescent="0.25">
      <c r="B9" s="10"/>
      <c r="C9" s="10"/>
      <c r="D9" s="10"/>
      <c r="E9" s="10"/>
      <c r="F9" s="10"/>
      <c r="G9" s="10"/>
      <c r="H9" s="47" t="s">
        <v>18</v>
      </c>
      <c r="I9" s="47"/>
    </row>
    <row r="10" spans="1:10" ht="18" customHeight="1" x14ac:dyDescent="0.25">
      <c r="A10" s="48" t="s">
        <v>8</v>
      </c>
      <c r="B10" s="39" t="s">
        <v>0</v>
      </c>
      <c r="C10" s="41" t="s">
        <v>1</v>
      </c>
      <c r="D10" s="37" t="s">
        <v>17</v>
      </c>
      <c r="E10" s="38"/>
      <c r="F10" s="43" t="s">
        <v>16</v>
      </c>
      <c r="G10" s="43"/>
      <c r="H10" s="43"/>
      <c r="I10" s="43"/>
      <c r="J10" s="2"/>
    </row>
    <row r="11" spans="1:10" ht="43.5" customHeight="1" x14ac:dyDescent="0.25">
      <c r="A11" s="49"/>
      <c r="B11" s="40"/>
      <c r="C11" s="42"/>
      <c r="D11" s="7" t="s">
        <v>39</v>
      </c>
      <c r="E11" s="7" t="s">
        <v>3</v>
      </c>
      <c r="F11" s="7" t="s">
        <v>39</v>
      </c>
      <c r="G11" s="7" t="s">
        <v>15</v>
      </c>
      <c r="H11" s="7" t="s">
        <v>3</v>
      </c>
      <c r="I11" s="7" t="s">
        <v>15</v>
      </c>
      <c r="J11" s="2"/>
    </row>
    <row r="12" spans="1:10" ht="16.149999999999999" customHeight="1" x14ac:dyDescent="0.25">
      <c r="A12" s="34">
        <v>1</v>
      </c>
      <c r="B12" s="15">
        <v>1</v>
      </c>
      <c r="C12" s="7">
        <v>2</v>
      </c>
      <c r="D12" s="8">
        <v>3</v>
      </c>
      <c r="E12" s="8">
        <v>4</v>
      </c>
      <c r="F12" s="8">
        <v>5</v>
      </c>
      <c r="G12" s="8">
        <v>6</v>
      </c>
      <c r="H12" s="8">
        <v>7</v>
      </c>
      <c r="I12" s="8">
        <v>8</v>
      </c>
      <c r="J12" s="2"/>
    </row>
    <row r="13" spans="1:10" ht="20.45" customHeight="1" x14ac:dyDescent="0.25">
      <c r="A13" s="35"/>
      <c r="B13" s="19" t="s">
        <v>10</v>
      </c>
      <c r="C13" s="20" t="s">
        <v>12</v>
      </c>
      <c r="D13" s="21">
        <f>D14+D20</f>
        <v>323646462.94999999</v>
      </c>
      <c r="E13" s="21">
        <f t="shared" ref="E13:I13" si="0">E14+E20</f>
        <v>3756395.15</v>
      </c>
      <c r="F13" s="21">
        <f t="shared" si="0"/>
        <v>50771939.149999999</v>
      </c>
      <c r="G13" s="21">
        <f t="shared" si="0"/>
        <v>15.723520657624649</v>
      </c>
      <c r="H13" s="21">
        <f t="shared" si="0"/>
        <v>1595015.51</v>
      </c>
      <c r="I13" s="21">
        <f t="shared" si="0"/>
        <v>42.46133450576945</v>
      </c>
      <c r="J13" s="2"/>
    </row>
    <row r="14" spans="1:10" ht="21.75" customHeight="1" x14ac:dyDescent="0.25">
      <c r="A14" s="35"/>
      <c r="B14" s="19" t="s">
        <v>9</v>
      </c>
      <c r="C14" s="20" t="s">
        <v>13</v>
      </c>
      <c r="D14" s="21">
        <f>D15</f>
        <v>322904394.34999996</v>
      </c>
      <c r="E14" s="21">
        <f t="shared" ref="E14:H14" si="1">E15</f>
        <v>3756395.15</v>
      </c>
      <c r="F14" s="21">
        <f t="shared" si="1"/>
        <v>50771939.149999999</v>
      </c>
      <c r="G14" s="26">
        <f t="shared" ref="G14:G28" si="2">F14/D14*100</f>
        <v>15.723520657624649</v>
      </c>
      <c r="H14" s="26">
        <f t="shared" si="1"/>
        <v>1595015.51</v>
      </c>
      <c r="I14" s="26">
        <f t="shared" ref="I14:I28" si="3">H14/E14*100</f>
        <v>42.46133450576945</v>
      </c>
      <c r="J14" s="2"/>
    </row>
    <row r="15" spans="1:10" ht="44.45" customHeight="1" x14ac:dyDescent="0.25">
      <c r="A15" s="35"/>
      <c r="B15" s="16" t="s">
        <v>11</v>
      </c>
      <c r="C15" s="13" t="s">
        <v>14</v>
      </c>
      <c r="D15" s="22">
        <f>D16+D19+D17+D18</f>
        <v>322904394.34999996</v>
      </c>
      <c r="E15" s="22">
        <f>E16+E19+E17+E18</f>
        <v>3756395.15</v>
      </c>
      <c r="F15" s="22">
        <f>F16+F17+F18+F19</f>
        <v>50771939.149999999</v>
      </c>
      <c r="G15" s="26">
        <f t="shared" si="2"/>
        <v>15.723520657624649</v>
      </c>
      <c r="H15" s="22">
        <f>H16+H17+H18+H19</f>
        <v>1595015.51</v>
      </c>
      <c r="I15" s="26">
        <f t="shared" si="3"/>
        <v>42.46133450576945</v>
      </c>
      <c r="J15" s="2"/>
    </row>
    <row r="16" spans="1:10" ht="42.75" customHeight="1" outlineLevel="4" x14ac:dyDescent="0.25">
      <c r="A16" s="35"/>
      <c r="B16" s="17" t="s">
        <v>36</v>
      </c>
      <c r="C16" s="6" t="s">
        <v>6</v>
      </c>
      <c r="D16" s="23">
        <v>316992999.19999999</v>
      </c>
      <c r="E16" s="23">
        <v>0</v>
      </c>
      <c r="F16" s="23">
        <v>48981923.640000001</v>
      </c>
      <c r="G16" s="30">
        <f t="shared" si="2"/>
        <v>15.452052178949193</v>
      </c>
      <c r="H16" s="23">
        <v>0</v>
      </c>
      <c r="I16" s="30">
        <v>0</v>
      </c>
      <c r="J16" s="2"/>
    </row>
    <row r="17" spans="1:10" ht="30.75" customHeight="1" outlineLevel="4" x14ac:dyDescent="0.25">
      <c r="A17" s="35"/>
      <c r="B17" s="17" t="s">
        <v>37</v>
      </c>
      <c r="C17" s="6" t="s">
        <v>19</v>
      </c>
      <c r="D17" s="23">
        <v>2556395.15</v>
      </c>
      <c r="E17" s="23">
        <v>2556395.15</v>
      </c>
      <c r="F17" s="23">
        <v>395015.51</v>
      </c>
      <c r="G17" s="30">
        <f t="shared" si="2"/>
        <v>15.452052082010875</v>
      </c>
      <c r="H17" s="23">
        <v>395015.51</v>
      </c>
      <c r="I17" s="30">
        <f t="shared" si="3"/>
        <v>15.452052082010875</v>
      </c>
      <c r="J17" s="2"/>
    </row>
    <row r="18" spans="1:10" ht="28.15" customHeight="1" outlineLevel="4" x14ac:dyDescent="0.25">
      <c r="A18" s="35"/>
      <c r="B18" s="17" t="s">
        <v>38</v>
      </c>
      <c r="C18" s="6" t="s">
        <v>20</v>
      </c>
      <c r="D18" s="23">
        <v>1200000</v>
      </c>
      <c r="E18" s="23">
        <v>1200000</v>
      </c>
      <c r="F18" s="23">
        <v>1200000</v>
      </c>
      <c r="G18" s="30">
        <f t="shared" si="2"/>
        <v>100</v>
      </c>
      <c r="H18" s="23">
        <v>1200000</v>
      </c>
      <c r="I18" s="30">
        <f t="shared" si="3"/>
        <v>100</v>
      </c>
      <c r="J18" s="2"/>
    </row>
    <row r="19" spans="1:10" ht="39" customHeight="1" outlineLevel="4" x14ac:dyDescent="0.25">
      <c r="A19" s="35"/>
      <c r="B19" s="17" t="s">
        <v>4</v>
      </c>
      <c r="C19" s="6" t="s">
        <v>5</v>
      </c>
      <c r="D19" s="23">
        <v>2155000</v>
      </c>
      <c r="E19" s="24">
        <v>0</v>
      </c>
      <c r="F19" s="23">
        <v>195000</v>
      </c>
      <c r="G19" s="30">
        <f t="shared" si="2"/>
        <v>9.0487238979118327</v>
      </c>
      <c r="H19" s="23">
        <v>0</v>
      </c>
      <c r="I19" s="30">
        <v>0</v>
      </c>
      <c r="J19" s="2"/>
    </row>
    <row r="20" spans="1:10" ht="24" customHeight="1" outlineLevel="4" x14ac:dyDescent="0.25">
      <c r="A20" s="44"/>
      <c r="B20" s="29" t="s">
        <v>21</v>
      </c>
      <c r="C20" s="13" t="s">
        <v>22</v>
      </c>
      <c r="D20" s="22">
        <f>D22</f>
        <v>742068.6</v>
      </c>
      <c r="E20" s="22">
        <f>E22</f>
        <v>0</v>
      </c>
      <c r="F20" s="22">
        <f>F22</f>
        <v>0</v>
      </c>
      <c r="G20" s="26">
        <f t="shared" si="2"/>
        <v>0</v>
      </c>
      <c r="H20" s="22">
        <f>H22</f>
        <v>0</v>
      </c>
      <c r="I20" s="26">
        <v>0</v>
      </c>
      <c r="J20" s="2"/>
    </row>
    <row r="21" spans="1:10" ht="27.75" customHeight="1" outlineLevel="4" x14ac:dyDescent="0.25">
      <c r="A21" s="44"/>
      <c r="B21" s="29" t="s">
        <v>11</v>
      </c>
      <c r="C21" s="13" t="s">
        <v>24</v>
      </c>
      <c r="D21" s="22">
        <f>D22</f>
        <v>742068.6</v>
      </c>
      <c r="E21" s="22">
        <f>E22</f>
        <v>0</v>
      </c>
      <c r="F21" s="22">
        <f>F22</f>
        <v>0</v>
      </c>
      <c r="G21" s="26">
        <f t="shared" si="2"/>
        <v>0</v>
      </c>
      <c r="H21" s="22">
        <f>H22</f>
        <v>0</v>
      </c>
      <c r="I21" s="26">
        <v>0</v>
      </c>
      <c r="J21" s="2"/>
    </row>
    <row r="22" spans="1:10" ht="39" customHeight="1" outlineLevel="4" x14ac:dyDescent="0.25">
      <c r="A22" s="45"/>
      <c r="B22" s="27" t="s">
        <v>34</v>
      </c>
      <c r="C22" s="6" t="s">
        <v>23</v>
      </c>
      <c r="D22" s="23">
        <v>742068.6</v>
      </c>
      <c r="E22" s="28">
        <v>0</v>
      </c>
      <c r="F22" s="23">
        <v>0</v>
      </c>
      <c r="G22" s="30">
        <f t="shared" si="2"/>
        <v>0</v>
      </c>
      <c r="H22" s="23">
        <v>0</v>
      </c>
      <c r="I22" s="30">
        <v>0</v>
      </c>
      <c r="J22" s="2"/>
    </row>
    <row r="23" spans="1:10" ht="22.9" customHeight="1" outlineLevel="4" x14ac:dyDescent="0.25">
      <c r="A23" s="34">
        <v>2</v>
      </c>
      <c r="B23" s="19" t="s">
        <v>25</v>
      </c>
      <c r="C23" s="13" t="s">
        <v>28</v>
      </c>
      <c r="D23" s="22">
        <f>D24</f>
        <v>32614888.079999998</v>
      </c>
      <c r="E23" s="22">
        <f>E24</f>
        <v>326148.88</v>
      </c>
      <c r="F23" s="22">
        <f t="shared" ref="F23:H23" si="4">F24</f>
        <v>2745106.19</v>
      </c>
      <c r="G23" s="26">
        <f t="shared" si="2"/>
        <v>8.416727303391685</v>
      </c>
      <c r="H23" s="22">
        <f t="shared" si="4"/>
        <v>4436.54</v>
      </c>
      <c r="I23" s="26">
        <f t="shared" si="3"/>
        <v>1.3602806178577096</v>
      </c>
      <c r="J23" s="2"/>
    </row>
    <row r="24" spans="1:10" ht="20.45" customHeight="1" outlineLevel="4" x14ac:dyDescent="0.25">
      <c r="A24" s="35"/>
      <c r="B24" s="19" t="s">
        <v>26</v>
      </c>
      <c r="C24" s="13" t="s">
        <v>29</v>
      </c>
      <c r="D24" s="22">
        <f>D25</f>
        <v>32614888.079999998</v>
      </c>
      <c r="E24" s="22">
        <f t="shared" ref="E24:H24" si="5">E25</f>
        <v>326148.88</v>
      </c>
      <c r="F24" s="22">
        <f t="shared" si="5"/>
        <v>2745106.19</v>
      </c>
      <c r="G24" s="26">
        <f t="shared" si="2"/>
        <v>8.416727303391685</v>
      </c>
      <c r="H24" s="22">
        <f t="shared" si="5"/>
        <v>4436.54</v>
      </c>
      <c r="I24" s="26">
        <f t="shared" si="3"/>
        <v>1.3602806178577096</v>
      </c>
      <c r="J24" s="2"/>
    </row>
    <row r="25" spans="1:10" ht="33.6" customHeight="1" outlineLevel="6" x14ac:dyDescent="0.25">
      <c r="A25" s="35"/>
      <c r="B25" s="16" t="s">
        <v>27</v>
      </c>
      <c r="C25" s="14" t="s">
        <v>30</v>
      </c>
      <c r="D25" s="22">
        <f>D26+D27</f>
        <v>32614888.079999998</v>
      </c>
      <c r="E25" s="22">
        <f t="shared" ref="E25:H25" si="6">E26+E27</f>
        <v>326148.88</v>
      </c>
      <c r="F25" s="22">
        <f t="shared" si="6"/>
        <v>2745106.19</v>
      </c>
      <c r="G25" s="26">
        <f t="shared" si="2"/>
        <v>8.416727303391685</v>
      </c>
      <c r="H25" s="22">
        <f t="shared" si="6"/>
        <v>4436.54</v>
      </c>
      <c r="I25" s="26">
        <f t="shared" si="3"/>
        <v>1.3602806178577096</v>
      </c>
      <c r="J25" s="2"/>
    </row>
    <row r="26" spans="1:10" ht="55.5" customHeight="1" outlineLevel="6" x14ac:dyDescent="0.25">
      <c r="A26" s="35"/>
      <c r="B26" s="17" t="s">
        <v>33</v>
      </c>
      <c r="C26" s="6" t="s">
        <v>31</v>
      </c>
      <c r="D26" s="23">
        <v>32340923.02</v>
      </c>
      <c r="E26" s="23">
        <v>52183.82</v>
      </c>
      <c r="F26" s="23">
        <v>2745106.19</v>
      </c>
      <c r="G26" s="30">
        <f t="shared" si="2"/>
        <v>8.4880267279396904</v>
      </c>
      <c r="H26" s="23">
        <v>4436.54</v>
      </c>
      <c r="I26" s="30">
        <f t="shared" si="3"/>
        <v>8.5017539919461615</v>
      </c>
      <c r="J26" s="2"/>
    </row>
    <row r="27" spans="1:10" ht="42.75" customHeight="1" outlineLevel="6" x14ac:dyDescent="0.25">
      <c r="A27" s="36"/>
      <c r="B27" s="17" t="s">
        <v>35</v>
      </c>
      <c r="C27" s="6" t="s">
        <v>32</v>
      </c>
      <c r="D27" s="23">
        <v>273965.06</v>
      </c>
      <c r="E27" s="23">
        <v>273965.06</v>
      </c>
      <c r="F27" s="23">
        <v>0</v>
      </c>
      <c r="G27" s="30">
        <f t="shared" si="2"/>
        <v>0</v>
      </c>
      <c r="H27" s="23">
        <v>0</v>
      </c>
      <c r="I27" s="30">
        <f t="shared" si="3"/>
        <v>0</v>
      </c>
      <c r="J27" s="2"/>
    </row>
    <row r="28" spans="1:10" ht="21.6" customHeight="1" outlineLevel="5" x14ac:dyDescent="0.25">
      <c r="A28" s="18"/>
      <c r="B28" s="32" t="s">
        <v>2</v>
      </c>
      <c r="C28" s="33"/>
      <c r="D28" s="25">
        <f>D13+D23</f>
        <v>356261351.02999997</v>
      </c>
      <c r="E28" s="25">
        <f t="shared" ref="E28:H28" si="7">E13+E23</f>
        <v>4082544.03</v>
      </c>
      <c r="F28" s="25">
        <f t="shared" si="7"/>
        <v>53517045.339999996</v>
      </c>
      <c r="G28" s="26">
        <f t="shared" si="2"/>
        <v>15.02184988219321</v>
      </c>
      <c r="H28" s="25">
        <f t="shared" si="7"/>
        <v>1599452.05</v>
      </c>
      <c r="I28" s="26">
        <f t="shared" si="3"/>
        <v>39.177827311760808</v>
      </c>
      <c r="J28" s="2"/>
    </row>
    <row r="29" spans="1:10" ht="2.4500000000000002" customHeight="1" x14ac:dyDescent="0.25">
      <c r="B29" s="11"/>
      <c r="C29" s="12"/>
      <c r="D29" s="12"/>
      <c r="E29" s="12"/>
      <c r="F29" s="12"/>
      <c r="G29" s="12"/>
      <c r="H29" s="12"/>
      <c r="I29" s="12"/>
    </row>
    <row r="30" spans="1:10" x14ac:dyDescent="0.25">
      <c r="H30" s="1" t="s">
        <v>7</v>
      </c>
    </row>
  </sheetData>
  <mergeCells count="15">
    <mergeCell ref="H9:I9"/>
    <mergeCell ref="A10:A11"/>
    <mergeCell ref="F2:I2"/>
    <mergeCell ref="F3:I3"/>
    <mergeCell ref="F4:I4"/>
    <mergeCell ref="F5:I5"/>
    <mergeCell ref="B7:I7"/>
    <mergeCell ref="B8:I8"/>
    <mergeCell ref="B28:C28"/>
    <mergeCell ref="A23:A27"/>
    <mergeCell ref="D10:E10"/>
    <mergeCell ref="B10:B11"/>
    <mergeCell ref="C10:C11"/>
    <mergeCell ref="F10:I10"/>
    <mergeCell ref="A12:A22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2023-07-19T01:45:38Z</cp:lastPrinted>
  <dcterms:created xsi:type="dcterms:W3CDTF">2020-11-30T03:43:02Z</dcterms:created>
  <dcterms:modified xsi:type="dcterms:W3CDTF">2023-07-19T01:46:19Z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