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Рабочий стол\Документы\ПРОЕКТЫ\2022\Проекты на 20.09.2022\Решения Думы ТМО ПК от 20.09.2022\"/>
    </mc:Choice>
  </mc:AlternateContent>
  <bookViews>
    <workbookView xWindow="1230" yWindow="315" windowWidth="21375" windowHeight="11985"/>
  </bookViews>
  <sheets>
    <sheet name="Лист1" sheetId="1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0" i="1" l="1"/>
  <c r="C56" i="1" l="1"/>
  <c r="D88" i="1" l="1"/>
  <c r="E88" i="1"/>
  <c r="C88" i="1"/>
  <c r="D113" i="1" l="1"/>
  <c r="E113" i="1"/>
  <c r="C113" i="1"/>
  <c r="C92" i="1" l="1"/>
  <c r="C29" i="1" l="1"/>
  <c r="D92" i="1" l="1"/>
  <c r="E92" i="1"/>
  <c r="E77" i="1" l="1"/>
  <c r="D77" i="1"/>
  <c r="C77" i="1"/>
  <c r="D83" i="1"/>
  <c r="E83" i="1"/>
  <c r="C83" i="1"/>
  <c r="C60" i="1"/>
  <c r="D60" i="1"/>
  <c r="C58" i="1"/>
  <c r="D58" i="1"/>
  <c r="E58" i="1"/>
  <c r="D99" i="1" l="1"/>
  <c r="E99" i="1"/>
  <c r="C99" i="1"/>
  <c r="D81" i="1" l="1"/>
  <c r="D76" i="1" s="1"/>
  <c r="E81" i="1"/>
  <c r="E76" i="1" s="1"/>
  <c r="C81" i="1"/>
  <c r="D68" i="1" l="1"/>
  <c r="E68" i="1"/>
  <c r="C68" i="1"/>
  <c r="C65" i="1" s="1"/>
  <c r="D22" i="1"/>
  <c r="E22" i="1"/>
  <c r="C22" i="1"/>
  <c r="E29" i="1" l="1"/>
  <c r="E110" i="1" l="1"/>
  <c r="E87" i="1" s="1"/>
  <c r="E86" i="1" s="1"/>
  <c r="D110" i="1"/>
  <c r="D74" i="1"/>
  <c r="D73" i="1" s="1"/>
  <c r="E74" i="1"/>
  <c r="E73" i="1" s="1"/>
  <c r="D62" i="1"/>
  <c r="E62" i="1"/>
  <c r="E60" i="1"/>
  <c r="D56" i="1"/>
  <c r="E56" i="1"/>
  <c r="D54" i="1"/>
  <c r="E54" i="1"/>
  <c r="D50" i="1"/>
  <c r="E50" i="1"/>
  <c r="D48" i="1"/>
  <c r="E48" i="1"/>
  <c r="D44" i="1"/>
  <c r="E44" i="1"/>
  <c r="D42" i="1"/>
  <c r="E42" i="1"/>
  <c r="D39" i="1"/>
  <c r="E39" i="1"/>
  <c r="D37" i="1"/>
  <c r="E37" i="1"/>
  <c r="D71" i="1"/>
  <c r="E71" i="1"/>
  <c r="D65" i="1"/>
  <c r="D64" i="1" s="1"/>
  <c r="E65" i="1"/>
  <c r="E64" i="1" s="1"/>
  <c r="D34" i="1"/>
  <c r="E34" i="1"/>
  <c r="D29" i="1"/>
  <c r="D28" i="1" s="1"/>
  <c r="E28" i="1"/>
  <c r="D21" i="1"/>
  <c r="E21" i="1"/>
  <c r="C34" i="1"/>
  <c r="C76" i="1"/>
  <c r="C74" i="1"/>
  <c r="C73" i="1" s="1"/>
  <c r="C64" i="1"/>
  <c r="C54" i="1"/>
  <c r="C50" i="1"/>
  <c r="C44" i="1"/>
  <c r="C42" i="1"/>
  <c r="C21" i="1"/>
  <c r="C39" i="1"/>
  <c r="C37" i="1"/>
  <c r="C48" i="1"/>
  <c r="C62" i="1"/>
  <c r="C71" i="1"/>
  <c r="C28" i="1"/>
  <c r="E47" i="1" l="1"/>
  <c r="E33" i="1"/>
  <c r="C33" i="1"/>
  <c r="D33" i="1"/>
  <c r="D47" i="1"/>
  <c r="C87" i="1"/>
  <c r="D53" i="1"/>
  <c r="D52" i="1" s="1"/>
  <c r="D87" i="1"/>
  <c r="D86" i="1" s="1"/>
  <c r="C47" i="1"/>
  <c r="C41" i="1"/>
  <c r="E41" i="1"/>
  <c r="E53" i="1"/>
  <c r="E52" i="1" s="1"/>
  <c r="C53" i="1"/>
  <c r="C52" i="1" s="1"/>
  <c r="D41" i="1"/>
  <c r="C86" i="1" l="1"/>
  <c r="E20" i="1"/>
  <c r="E115" i="1" s="1"/>
  <c r="D20" i="1"/>
  <c r="D115" i="1" s="1"/>
  <c r="C20" i="1"/>
  <c r="C115" i="1" l="1"/>
</calcChain>
</file>

<file path=xl/sharedStrings.xml><?xml version="1.0" encoding="utf-8"?>
<sst xmlns="http://schemas.openxmlformats.org/spreadsheetml/2006/main" count="207" uniqueCount="203">
  <si>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</si>
  <si>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</si>
  <si>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</si>
  <si>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</si>
  <si>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</si>
  <si>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</si>
  <si>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</si>
  <si>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</si>
  <si>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</si>
  <si>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</si>
  <si>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</si>
  <si>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</si>
  <si>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</si>
  <si>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</si>
  <si>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</si>
  <si>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</si>
  <si>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</si>
  <si>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</si>
  <si>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</si>
  <si>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</si>
  <si>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</si>
  <si>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</si>
  <si>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</si>
  <si>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</si>
  <si>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</si>
  <si>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</si>
  <si>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</si>
  <si>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</si>
  <si>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</si>
  <si>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</si>
  <si>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</si>
  <si>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</si>
  <si>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</si>
  <si>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</si>
  <si>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</si>
  <si>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</si>
  <si>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</si>
  <si>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</si>
  <si>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</si>
  <si>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</si>
  <si>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</si>
  <si>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</si>
  <si>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</si>
  <si>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</si>
  <si>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</si>
  <si>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</si>
  <si>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</si>
  <si>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</si>
  <si>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</si>
  <si>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</si>
  <si>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</si>
  <si>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</si>
  <si>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</si>
  <si>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</si>
  <si>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</si>
  <si>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</si>
  <si>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</si>
  <si>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</si>
  <si>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</si>
  <si>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</si>
  <si>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</si>
  <si>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</si>
  <si>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</si>
  <si>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</si>
  <si>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</si>
  <si>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</si>
  <si>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</si>
  <si>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</si>
  <si>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</si>
  <si>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</si>
  <si>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</si>
  <si>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</si>
  <si>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</si>
  <si>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</si>
  <si>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</si>
  <si>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</si>
  <si>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</si>
  <si>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</si>
  <si>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</si>
  <si>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</si>
  <si>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</si>
  <si>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</si>
  <si>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</si>
  <si>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</si>
  <si>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</si>
  <si>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</si>
  <si>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</si>
  <si>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</si>
  <si>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</si>
  <si>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</si>
  <si>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</si>
  <si>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</si>
  <si>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</si>
  <si>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</si>
  <si>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</si>
  <si>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</si>
  <si>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</si>
  <si>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</si>
  <si>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</si>
  <si>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</si>
  <si>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</si>
  <si>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</si>
  <si>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</si>
  <si>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</si>
  <si>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</si>
  <si>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участки,государственная 
собственность на которые не разграничена и которые расположены в границах 
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</si>
  <si>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</si>
  <si>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</si>
  <si>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</si>
  <si>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</si>
  <si>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</si>
  <si>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</si>
  <si>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</si>
  <si>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</si>
  <si>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</si>
  <si>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</si>
  <si>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</si>
  <si>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</si>
  <si>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</si>
  <si>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</si>
  <si>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</si>
  <si>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</si>
  <si>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</si>
  <si>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</si>
  <si>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</si>
  <si>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</si>
  <si>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</si>
  <si>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1 16 10010 01 0000 140</t>
  </si>
  <si>
    <t>Платежи по искам о возмещении ущерба, а также платежи, уплачиваемые при добровольном возмещении ущерба, причиненного федеральному имуществу (за исключением имущества, закрепленного за федеральными бюджетными (автономными) учреждениями, унитарными предприятиями)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</si>
  <si>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</si>
  <si>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</si>
  <si>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</si>
  <si>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</si>
  <si>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</si>
  <si>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</si>
  <si>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</si>
  <si>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</si>
  <si>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</si>
  <si>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</si>
  <si>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</si>
  <si>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</si>
  <si>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</si>
  <si>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 xml:space="preserve">2 02 25515 14 0000 150
</t>
  </si>
  <si>
    <t>Субсидии бюджетам муниципальных округов на поддержку экономического и социального развития коренных малочисленных народов Севера, Сибири и Дальнего Востока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</si>
  <si>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</si>
  <si>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</si>
  <si>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</si>
  <si>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</si>
  <si>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</si>
  <si>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2 02 35260 14 0000 150</t>
  </si>
  <si>
    <t>Субвенции бюджетам муниципальных округов на выплату единовременного пособия при всех формах устройства детей, лишенных родительского попечения, в семью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</si>
  <si>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</si>
  <si>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</si>
  <si>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</si>
  <si>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</si>
  <si>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</si>
  <si>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</si>
  <si>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</si>
  <si>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</si>
  <si>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</si>
  <si>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</si>
  <si>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</si>
  <si>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</si>
  <si>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</si>
  <si>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</si>
  <si>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</si>
  <si>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</si>
  <si>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</si>
  <si>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</si>
  <si>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</si>
  <si>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</si>
  <si>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</si>
  <si>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</si>
  <si>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</si>
  <si>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</si>
  <si>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</si>
  <si>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</si>
  <si>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</si>
  <si>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 муниципальных и городских округов</t>
  </si>
  <si>
    <t>Единая субвенция бюджетам муниципальных округов из бюджета субъекта Российской Федерации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</si>
  <si>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</si>
  <si>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</si>
  <si>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</si>
  <si>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</si>
  <si>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</si>
  <si>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</si>
  <si>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</si>
  <si>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</si>
  <si>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 доходов  бюджета Тернейского муниципального округа  на 2022 год и плановый  период 2023 и 2024 годов</t>
  </si>
  <si>
    <t xml:space="preserve">Приложение № 3    </t>
  </si>
  <si>
    <t xml:space="preserve">от    22 .12.2021 г. №299 </t>
  </si>
  <si>
    <t xml:space="preserve">2 02 25519 14 0000 150
</t>
  </si>
  <si>
    <t>Субсидии бюджетам муниципальных округов на поддержку отрасли культуры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</si>
  <si>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</si>
  <si>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</si>
  <si>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</si>
  <si>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</si>
  <si>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 xml:space="preserve">
2 02 15002 14 0000 150
</t>
  </si>
  <si>
    <t>Дотации бюджетам муниципальных округов на поддержку мер по обеспечению сбалансированности бюджетов</t>
  </si>
  <si>
    <t>2 02 49999 14 0000 150</t>
  </si>
  <si>
    <t>Прочие межбюджетные трансферты, передаваемые бюджетам муниципальных округов</t>
  </si>
  <si>
    <t xml:space="preserve">Приложение №2    </t>
  </si>
  <si>
    <t>от 20.09.2022 г. № 362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</si>
</sst>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95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justify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0" fontId="9" fillId="0" borderId="1" xfId="0" applyFont="1" applyFill="1" applyBorder="1" applyAlignment="1">
      <alignment horizontal="justify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4" fontId="10" fillId="0" borderId="3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/>
    </xf>
    <xf numFmtId="0" fontId="8" fillId="0" borderId="1" xfId="0" applyFont="1" applyFill="1" applyBorder="1" applyAlignment="1">
      <alignment wrapText="1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justify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5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vertical="top" wrapText="1"/>
    </xf>
    <xf numFmtId="0" fontId="8" fillId="0" borderId="0" xfId="0" applyFont="1" applyFill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vertical="top" wrapText="1"/>
    </xf>
    <xf numFmtId="0" fontId="0" fillId="0" borderId="3" xfId="0" applyFont="1" applyFill="1" applyBorder="1" applyAlignment="1">
      <alignment horizontal="center" vertical="top"/>
    </xf>
    <xf numFmtId="0" fontId="10" fillId="0" borderId="3" xfId="0" applyFont="1" applyFill="1" applyBorder="1" applyAlignment="1">
      <alignment vertical="top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0" fontId="8" fillId="0" borderId="0" xfId="0" applyFont="1" applyFill="1" applyAlignment="1">
      <alignment horizontal="right"/>
    </xf>
    <xf numFmtId="4" fontId="8" fillId="2" borderId="6" xfId="0" applyNumberFormat="1" applyFont="1" applyFill="1" applyBorder="1" applyAlignment="1">
      <alignment horizontal="right" vertical="top" wrapText="1"/>
    </xf>
    <xf numFmtId="4" fontId="10" fillId="0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justify"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4" fontId="7" fillId="0" borderId="7" xfId="0" applyNumberFormat="1" applyFont="1" applyFill="1" applyBorder="1" applyAlignment="1">
      <alignment horizontal="center" vertical="center" wrapText="1"/>
    </xf>
    <xf numFmtId="4" fontId="7" fillId="0" borderId="6" xfId="0" applyNumberFormat="1" applyFont="1" applyFill="1" applyBorder="1" applyAlignment="1">
      <alignment horizontal="right" vertical="center" wrapText="1"/>
    </xf>
    <xf numFmtId="4" fontId="0" fillId="0" borderId="0" xfId="0" applyNumberFormat="1" applyFont="1" applyFill="1" applyBorder="1"/>
    <xf numFmtId="4" fontId="8" fillId="3" borderId="6" xfId="0" applyNumberFormat="1" applyFont="1" applyFill="1" applyBorder="1" applyAlignment="1">
      <alignment horizontal="right" vertical="top" wrapText="1"/>
    </xf>
    <xf numFmtId="4" fontId="7" fillId="3" borderId="6" xfId="0" applyNumberFormat="1" applyFont="1" applyFill="1" applyBorder="1" applyAlignment="1">
      <alignment horizontal="right" vertical="top" wrapText="1"/>
    </xf>
    <xf numFmtId="4" fontId="7" fillId="4" borderId="6" xfId="0" applyNumberFormat="1" applyFont="1" applyFill="1" applyBorder="1" applyAlignment="1">
      <alignment horizontal="right" vertical="top" wrapText="1"/>
    </xf>
    <xf numFmtId="4" fontId="8" fillId="0" borderId="3" xfId="0" applyNumberFormat="1" applyFont="1" applyFill="1" applyBorder="1" applyAlignment="1">
      <alignment horizontal="right" vertical="top" wrapText="1"/>
    </xf>
    <xf numFmtId="4" fontId="9" fillId="5" borderId="1" xfId="0" applyNumberFormat="1" applyFont="1" applyFill="1" applyBorder="1" applyAlignment="1">
      <alignment horizontal="right" vertical="top" wrapText="1"/>
    </xf>
    <xf numFmtId="4" fontId="8" fillId="5" borderId="1" xfId="0" applyNumberFormat="1" applyFont="1" applyFill="1" applyBorder="1" applyAlignment="1">
      <alignment horizontal="right" vertical="top" wrapText="1"/>
    </xf>
    <xf numFmtId="4" fontId="7" fillId="5" borderId="1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0" fillId="0" borderId="0" xfId="0" applyFont="1"/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1" fillId="0" borderId="0" xfId="0" applyFont="1" applyFill="1"/>
    <xf numFmtId="0" fontId="11" fillId="0" borderId="0" xfId="0" applyFont="1"/>
    <xf numFmtId="2" fontId="0" fillId="0" borderId="0" xfId="0" applyNumberFormat="1" applyFont="1" applyFill="1" applyAlignment="1">
      <alignment vertical="top" wrapText="1"/>
    </xf>
    <xf numFmtId="4" fontId="0" fillId="0" borderId="0" xfId="0" applyNumberFormat="1" applyFont="1" applyBorder="1" applyAlignment="1">
      <alignment vertical="top" wrapText="1"/>
    </xf>
    <xf numFmtId="0" fontId="0" fillId="0" borderId="0" xfId="0" applyFont="1" applyAlignment="1">
      <alignment vertical="top" wrapText="1"/>
    </xf>
    <xf numFmtId="0" fontId="0" fillId="0" borderId="0" xfId="0" applyFont="1" applyBorder="1"/>
    <xf numFmtId="4" fontId="0" fillId="0" borderId="0" xfId="0" applyNumberFormat="1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justify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995"/>
  <sheetViews>
    <sheetView tabSelected="1" zoomScaleNormal="100" workbookViewId="0">
      <selection activeCell="H113" sqref="H113"/>
    </sheetView>
  </sheetViews>
  <sheetFormatPr defaultRowHeight="12.75" x14ac:dyDescent="0.2"/>
  <cols>
    <col min="1" max="1" width="24.5703125" customWidth="1"/>
    <col min="2" max="2" width="54.28515625" customWidth="1"/>
    <col min="3" max="4" width="15" customWidth="1"/>
    <col min="5" max="5" width="16.42578125" customWidth="1"/>
    <col min="6" max="6" width="14.42578125" customWidth="1"/>
    <col min="7" max="7" width="13.85546875" customWidth="1"/>
    <col min="8" max="8" width="11.28515625" customWidth="1"/>
    <col min="9" max="9" width="11.85546875" customWidth="1"/>
    <col min="10" max="10" width="9.85546875" bestFit="1" customWidth="1"/>
    <col min="11" max="11" width="13.5703125" customWidth="1"/>
    <col min="12" max="12" width="13" customWidth="1"/>
    <col min="13" max="13" width="13.28515625" customWidth="1"/>
    <col min="14" max="14" width="12.7109375" customWidth="1"/>
    <col min="15" max="15" width="11.5703125" customWidth="1"/>
    <col min="16" max="16" width="12.28515625" customWidth="1"/>
    <col min="17" max="17" width="13.140625" customWidth="1"/>
  </cols>
  <sheetData>
    <row r="1" spans="1:17" ht="1.5" customHeight="1" x14ac:dyDescent="0.2">
      <c r="A1" s="5"/>
      <c r="B1" s="17"/>
      <c r="C1" s="17"/>
      <c r="D1" s="17"/>
      <c r="E1" s="17"/>
      <c r="F1" s="19"/>
    </row>
    <row r="2" spans="1:17" ht="0.6" customHeight="1" x14ac:dyDescent="0.2">
      <c r="A2" s="5"/>
      <c r="B2" s="55"/>
      <c r="C2" s="55"/>
      <c r="D2" s="55"/>
      <c r="E2" s="55"/>
      <c r="F2" s="19"/>
    </row>
    <row r="3" spans="1:17" ht="12" hidden="1" customHeight="1" x14ac:dyDescent="0.25">
      <c r="A3" s="6"/>
      <c r="B3" s="74"/>
      <c r="C3" s="74"/>
      <c r="D3" s="18"/>
      <c r="E3" s="18"/>
      <c r="F3" s="19"/>
    </row>
    <row r="4" spans="1:17" ht="12" customHeight="1" x14ac:dyDescent="0.2">
      <c r="A4" s="72"/>
      <c r="B4" s="72"/>
      <c r="C4" s="72"/>
      <c r="D4" s="76" t="s">
        <v>201</v>
      </c>
      <c r="E4" s="76"/>
      <c r="F4" s="19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</row>
    <row r="5" spans="1:17" ht="12" customHeight="1" x14ac:dyDescent="0.2">
      <c r="A5" s="72"/>
      <c r="B5" s="72"/>
      <c r="C5" s="72"/>
      <c r="D5" s="75" t="s">
        <v>44</v>
      </c>
      <c r="E5" s="75"/>
      <c r="F5" s="19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</row>
    <row r="6" spans="1:17" ht="12" customHeight="1" x14ac:dyDescent="0.2">
      <c r="A6" s="72"/>
      <c r="B6" s="72"/>
      <c r="C6" s="72"/>
      <c r="D6" s="76" t="s">
        <v>138</v>
      </c>
      <c r="E6" s="76"/>
      <c r="F6" s="19"/>
      <c r="G6" s="82"/>
      <c r="H6" s="82"/>
      <c r="I6" s="82"/>
      <c r="J6" s="82"/>
      <c r="K6" s="82"/>
      <c r="L6" s="82"/>
      <c r="M6" s="82"/>
      <c r="N6" s="82"/>
      <c r="O6" s="82"/>
      <c r="P6" s="82"/>
      <c r="Q6" s="82"/>
    </row>
    <row r="7" spans="1:17" ht="12" customHeight="1" x14ac:dyDescent="0.2">
      <c r="A7" s="72"/>
      <c r="B7" s="72"/>
      <c r="C7" s="72"/>
      <c r="D7" s="76" t="s">
        <v>161</v>
      </c>
      <c r="E7" s="76"/>
      <c r="F7" s="19"/>
      <c r="G7" s="82"/>
      <c r="H7" s="82"/>
      <c r="I7" s="82"/>
      <c r="J7" s="82"/>
      <c r="K7" s="82"/>
      <c r="L7" s="82"/>
      <c r="M7" s="82"/>
      <c r="N7" s="82"/>
      <c r="O7" s="82"/>
      <c r="P7" s="82"/>
      <c r="Q7" s="82"/>
    </row>
    <row r="8" spans="1:17" ht="12" customHeight="1" x14ac:dyDescent="0.2">
      <c r="A8" s="72"/>
      <c r="B8" s="72"/>
      <c r="C8" s="72"/>
      <c r="D8" s="76" t="s">
        <v>202</v>
      </c>
      <c r="E8" s="76"/>
      <c r="F8" s="19"/>
      <c r="G8" s="82"/>
      <c r="H8" s="82"/>
      <c r="I8" s="82"/>
      <c r="J8" s="82"/>
      <c r="K8" s="82"/>
      <c r="L8" s="82"/>
      <c r="M8" s="82"/>
      <c r="N8" s="82"/>
      <c r="O8" s="82"/>
      <c r="P8" s="82"/>
      <c r="Q8" s="82"/>
    </row>
    <row r="9" spans="1:17" ht="16.899999999999999" customHeight="1" x14ac:dyDescent="0.2">
      <c r="A9" s="72"/>
      <c r="B9" s="19"/>
      <c r="C9" s="19"/>
      <c r="D9" s="76" t="s">
        <v>189</v>
      </c>
      <c r="E9" s="76"/>
      <c r="F9" s="19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</row>
    <row r="10" spans="1:17" ht="12" customHeight="1" x14ac:dyDescent="0.2">
      <c r="A10" s="72"/>
      <c r="B10" s="19"/>
      <c r="C10" s="19"/>
      <c r="D10" s="75" t="s">
        <v>44</v>
      </c>
      <c r="E10" s="75"/>
      <c r="F10" s="19"/>
      <c r="G10" s="82"/>
      <c r="H10" s="82"/>
      <c r="I10" s="82"/>
      <c r="J10" s="82"/>
      <c r="K10" s="82"/>
      <c r="L10" s="82"/>
      <c r="M10" s="82"/>
      <c r="N10" s="82"/>
      <c r="O10" s="82"/>
      <c r="P10" s="82"/>
      <c r="Q10" s="82"/>
    </row>
    <row r="11" spans="1:17" ht="12" customHeight="1" x14ac:dyDescent="0.2">
      <c r="A11" s="72"/>
      <c r="B11" s="19"/>
      <c r="C11" s="19"/>
      <c r="D11" s="76" t="s">
        <v>138</v>
      </c>
      <c r="E11" s="76"/>
      <c r="F11" s="19"/>
      <c r="G11" s="82"/>
      <c r="H11" s="82"/>
      <c r="I11" s="82"/>
      <c r="J11" s="82"/>
      <c r="K11" s="82"/>
      <c r="L11" s="82"/>
      <c r="M11" s="82"/>
      <c r="N11" s="82"/>
      <c r="O11" s="82"/>
      <c r="P11" s="82"/>
      <c r="Q11" s="82"/>
    </row>
    <row r="12" spans="1:17" ht="12" customHeight="1" x14ac:dyDescent="0.2">
      <c r="A12" s="72"/>
      <c r="B12" s="19"/>
      <c r="C12" s="19"/>
      <c r="D12" s="76" t="s">
        <v>161</v>
      </c>
      <c r="E12" s="76"/>
      <c r="F12" s="19"/>
      <c r="G12" s="82"/>
      <c r="H12" s="82"/>
      <c r="I12" s="82"/>
      <c r="J12" s="82"/>
      <c r="K12" s="82"/>
      <c r="L12" s="82"/>
      <c r="M12" s="82"/>
      <c r="N12" s="82"/>
      <c r="O12" s="82"/>
      <c r="P12" s="82"/>
      <c r="Q12" s="82"/>
    </row>
    <row r="13" spans="1:17" ht="14.45" customHeight="1" x14ac:dyDescent="0.2">
      <c r="A13" s="72"/>
      <c r="B13" s="19"/>
      <c r="C13" s="19"/>
      <c r="D13" s="76" t="s">
        <v>190</v>
      </c>
      <c r="E13" s="76"/>
      <c r="F13" s="19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</row>
    <row r="14" spans="1:17" x14ac:dyDescent="0.2">
      <c r="A14" s="83" t="s">
        <v>18</v>
      </c>
      <c r="B14" s="84"/>
      <c r="C14" s="84"/>
      <c r="D14" s="85"/>
      <c r="E14" s="85"/>
      <c r="F14" s="19"/>
      <c r="G14" s="82"/>
      <c r="H14" s="82"/>
      <c r="I14" s="82"/>
      <c r="J14" s="82"/>
      <c r="K14" s="82"/>
      <c r="L14" s="82"/>
      <c r="M14" s="82"/>
      <c r="N14" s="82"/>
      <c r="O14" s="82"/>
      <c r="P14" s="82"/>
      <c r="Q14" s="82"/>
    </row>
    <row r="15" spans="1:17" ht="25.9" customHeight="1" x14ac:dyDescent="0.2">
      <c r="A15" s="83" t="s">
        <v>188</v>
      </c>
      <c r="B15" s="83"/>
      <c r="C15" s="83"/>
      <c r="D15" s="83"/>
      <c r="E15" s="83"/>
      <c r="F15" s="19"/>
      <c r="G15" s="82"/>
      <c r="H15" s="82"/>
      <c r="I15" s="82"/>
      <c r="J15" s="82"/>
      <c r="K15" s="82"/>
      <c r="L15" s="82"/>
      <c r="M15" s="82"/>
      <c r="N15" s="82"/>
      <c r="O15" s="82"/>
      <c r="P15" s="82"/>
      <c r="Q15" s="82"/>
    </row>
    <row r="16" spans="1:17" x14ac:dyDescent="0.2">
      <c r="A16" s="71"/>
      <c r="B16" s="19"/>
      <c r="C16" s="71"/>
      <c r="D16" s="71"/>
      <c r="E16" s="71" t="s">
        <v>74</v>
      </c>
      <c r="F16" s="19"/>
      <c r="G16" s="82"/>
      <c r="H16" s="82"/>
      <c r="I16" s="82"/>
      <c r="J16" s="82"/>
      <c r="K16" s="82"/>
      <c r="L16" s="82"/>
      <c r="M16" s="82"/>
      <c r="N16" s="82"/>
      <c r="O16" s="82"/>
      <c r="P16" s="82"/>
      <c r="Q16" s="82"/>
    </row>
    <row r="17" spans="1:17" ht="21" customHeight="1" x14ac:dyDescent="0.2">
      <c r="A17" s="80" t="s">
        <v>0</v>
      </c>
      <c r="B17" s="78" t="s">
        <v>32</v>
      </c>
      <c r="C17" s="77" t="s">
        <v>139</v>
      </c>
      <c r="D17" s="77"/>
      <c r="E17" s="77"/>
      <c r="F17" s="19"/>
      <c r="G17" s="82"/>
      <c r="H17" s="82"/>
      <c r="I17" s="82"/>
      <c r="J17" s="82"/>
      <c r="K17" s="82"/>
      <c r="L17" s="82"/>
      <c r="M17" s="82"/>
      <c r="N17" s="82"/>
      <c r="O17" s="82"/>
      <c r="P17" s="82"/>
      <c r="Q17" s="82"/>
    </row>
    <row r="18" spans="1:17" ht="20.45" customHeight="1" x14ac:dyDescent="0.2">
      <c r="A18" s="81"/>
      <c r="B18" s="79"/>
      <c r="C18" s="20">
        <v>2022</v>
      </c>
      <c r="D18" s="20">
        <v>2023</v>
      </c>
      <c r="E18" s="20">
        <v>2024</v>
      </c>
      <c r="F18" s="19"/>
      <c r="G18" s="82"/>
      <c r="H18" s="82"/>
      <c r="I18" s="82"/>
      <c r="J18" s="82"/>
      <c r="K18" s="82"/>
      <c r="L18" s="82"/>
      <c r="M18" s="82"/>
      <c r="N18" s="82"/>
      <c r="O18" s="82"/>
      <c r="P18" s="82"/>
      <c r="Q18" s="82"/>
    </row>
    <row r="19" spans="1:17" x14ac:dyDescent="0.2">
      <c r="A19" s="21">
        <v>1</v>
      </c>
      <c r="B19" s="21">
        <v>2</v>
      </c>
      <c r="C19" s="21">
        <v>3</v>
      </c>
      <c r="D19" s="21">
        <v>4</v>
      </c>
      <c r="E19" s="21">
        <v>5</v>
      </c>
      <c r="F19" s="19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</row>
    <row r="20" spans="1:17" s="2" customFormat="1" ht="18.75" customHeight="1" x14ac:dyDescent="0.2">
      <c r="A20" s="7" t="s">
        <v>1</v>
      </c>
      <c r="B20" s="8" t="s">
        <v>29</v>
      </c>
      <c r="C20" s="22">
        <f>C21+C33+C41+C47+C52+C64+C73+C71+C28+C76</f>
        <v>229527305</v>
      </c>
      <c r="D20" s="22">
        <f>D21+D33+D41+D47+D52+D64+D73+D71+D28+D76</f>
        <v>210795511</v>
      </c>
      <c r="E20" s="22">
        <f>E21+E33+E41+E47+E52+E64+E73+E71+E28+E76</f>
        <v>209790605</v>
      </c>
      <c r="F20" s="19"/>
      <c r="G20" s="82"/>
      <c r="H20" s="82"/>
      <c r="I20" s="82"/>
      <c r="J20" s="82"/>
      <c r="K20" s="82"/>
      <c r="L20" s="82"/>
      <c r="M20" s="82"/>
      <c r="N20" s="82"/>
      <c r="O20" s="82"/>
      <c r="P20" s="82"/>
      <c r="Q20" s="82"/>
    </row>
    <row r="21" spans="1:17" s="3" customFormat="1" ht="19.5" customHeight="1" x14ac:dyDescent="0.25">
      <c r="A21" s="9" t="s">
        <v>2</v>
      </c>
      <c r="B21" s="8" t="s">
        <v>3</v>
      </c>
      <c r="C21" s="22">
        <f>C22</f>
        <v>159558665</v>
      </c>
      <c r="D21" s="22">
        <f>D22</f>
        <v>149339581</v>
      </c>
      <c r="E21" s="22">
        <f>E22</f>
        <v>146566675</v>
      </c>
      <c r="F21" s="86"/>
      <c r="G21" s="87"/>
      <c r="H21" s="87"/>
      <c r="I21" s="87"/>
      <c r="J21" s="87"/>
      <c r="K21" s="87"/>
      <c r="L21" s="87"/>
      <c r="M21" s="87"/>
      <c r="N21" s="87"/>
      <c r="O21" s="87"/>
      <c r="P21" s="87"/>
      <c r="Q21" s="87"/>
    </row>
    <row r="22" spans="1:17" s="2" customFormat="1" ht="23.45" customHeight="1" x14ac:dyDescent="0.2">
      <c r="A22" s="10" t="s">
        <v>4</v>
      </c>
      <c r="B22" s="23" t="s">
        <v>5</v>
      </c>
      <c r="C22" s="11">
        <f>C23+C24+C25+C26+C27</f>
        <v>159558665</v>
      </c>
      <c r="D22" s="11">
        <f t="shared" ref="D22:E22" si="0">D23+D24+D25+D26+D27</f>
        <v>149339581</v>
      </c>
      <c r="E22" s="11">
        <f t="shared" si="0"/>
        <v>146566675</v>
      </c>
      <c r="F22" s="19"/>
      <c r="G22" s="82"/>
      <c r="H22" s="82"/>
      <c r="I22" s="82"/>
      <c r="J22" s="82"/>
      <c r="K22" s="82"/>
      <c r="L22" s="82"/>
      <c r="M22" s="82"/>
      <c r="N22" s="82"/>
      <c r="O22" s="82"/>
      <c r="P22" s="82"/>
      <c r="Q22" s="82"/>
    </row>
    <row r="23" spans="1:17" s="2" customFormat="1" ht="66.599999999999994" customHeight="1" x14ac:dyDescent="0.2">
      <c r="A23" s="10" t="s">
        <v>33</v>
      </c>
      <c r="B23" s="23" t="s">
        <v>62</v>
      </c>
      <c r="C23" s="11">
        <v>149397117</v>
      </c>
      <c r="D23" s="11">
        <v>139802971</v>
      </c>
      <c r="E23" s="11">
        <v>137195326</v>
      </c>
      <c r="F23" s="19"/>
      <c r="G23" s="82"/>
      <c r="H23" s="82"/>
      <c r="I23" s="82"/>
      <c r="J23" s="82"/>
      <c r="K23" s="82"/>
      <c r="L23" s="82"/>
      <c r="M23" s="82"/>
      <c r="N23" s="82"/>
      <c r="O23" s="82"/>
      <c r="P23" s="82"/>
      <c r="Q23" s="82"/>
    </row>
    <row r="24" spans="1:17" s="2" customFormat="1" ht="95.45" customHeight="1" x14ac:dyDescent="0.2">
      <c r="A24" s="10" t="s">
        <v>63</v>
      </c>
      <c r="B24" s="23" t="s">
        <v>64</v>
      </c>
      <c r="C24" s="11">
        <v>1158899</v>
      </c>
      <c r="D24" s="11">
        <v>1084475</v>
      </c>
      <c r="E24" s="11">
        <v>1064247</v>
      </c>
      <c r="F24" s="19"/>
      <c r="G24" s="82"/>
      <c r="H24" s="82"/>
      <c r="I24" s="82"/>
      <c r="J24" s="82"/>
      <c r="K24" s="82"/>
      <c r="L24" s="82"/>
      <c r="M24" s="82"/>
      <c r="N24" s="82"/>
      <c r="O24" s="82"/>
      <c r="P24" s="82"/>
      <c r="Q24" s="82"/>
    </row>
    <row r="25" spans="1:17" s="2" customFormat="1" ht="45" customHeight="1" x14ac:dyDescent="0.2">
      <c r="A25" s="10" t="s">
        <v>65</v>
      </c>
      <c r="B25" s="23" t="s">
        <v>66</v>
      </c>
      <c r="C25" s="11">
        <v>834244</v>
      </c>
      <c r="D25" s="11">
        <v>780669</v>
      </c>
      <c r="E25" s="11">
        <v>766108</v>
      </c>
      <c r="F25" s="19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</row>
    <row r="26" spans="1:17" s="2" customFormat="1" ht="84" customHeight="1" x14ac:dyDescent="0.2">
      <c r="A26" s="10" t="s">
        <v>67</v>
      </c>
      <c r="B26" s="23" t="s">
        <v>68</v>
      </c>
      <c r="C26" s="11">
        <v>2251040</v>
      </c>
      <c r="D26" s="11">
        <v>2106480</v>
      </c>
      <c r="E26" s="11">
        <v>2067190</v>
      </c>
      <c r="F26" s="19"/>
      <c r="G26" s="82"/>
      <c r="H26" s="82"/>
      <c r="I26" s="82"/>
      <c r="J26" s="82"/>
      <c r="K26" s="82"/>
      <c r="L26" s="82"/>
      <c r="M26" s="82"/>
      <c r="N26" s="82"/>
      <c r="O26" s="82"/>
      <c r="P26" s="82"/>
      <c r="Q26" s="82"/>
    </row>
    <row r="27" spans="1:17" s="2" customFormat="1" ht="81.599999999999994" customHeight="1" x14ac:dyDescent="0.2">
      <c r="A27" s="24" t="s">
        <v>170</v>
      </c>
      <c r="B27" s="25" t="s">
        <v>169</v>
      </c>
      <c r="C27" s="26">
        <v>5917365</v>
      </c>
      <c r="D27" s="27">
        <v>5564986</v>
      </c>
      <c r="E27" s="27">
        <v>5473804</v>
      </c>
      <c r="F27" s="19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</row>
    <row r="28" spans="1:17" s="2" customFormat="1" ht="43.15" customHeight="1" x14ac:dyDescent="0.2">
      <c r="A28" s="9" t="s">
        <v>80</v>
      </c>
      <c r="B28" s="8" t="s">
        <v>40</v>
      </c>
      <c r="C28" s="22">
        <f>C29</f>
        <v>23379690</v>
      </c>
      <c r="D28" s="22">
        <f>D29</f>
        <v>22425650</v>
      </c>
      <c r="E28" s="22">
        <f>E29</f>
        <v>22425650</v>
      </c>
      <c r="F28" s="19"/>
      <c r="G28" s="82"/>
      <c r="H28" s="82"/>
      <c r="I28" s="82"/>
      <c r="J28" s="82"/>
      <c r="K28" s="82"/>
      <c r="L28" s="82"/>
      <c r="M28" s="82"/>
      <c r="N28" s="82"/>
      <c r="O28" s="82"/>
      <c r="P28" s="82"/>
      <c r="Q28" s="82"/>
    </row>
    <row r="29" spans="1:17" s="2" customFormat="1" ht="36" customHeight="1" x14ac:dyDescent="0.2">
      <c r="A29" s="21" t="s">
        <v>41</v>
      </c>
      <c r="B29" s="23" t="s">
        <v>42</v>
      </c>
      <c r="C29" s="28">
        <f>SUM(C30:C32)</f>
        <v>23379690</v>
      </c>
      <c r="D29" s="28">
        <f>SUM(D30:D32)</f>
        <v>22425650</v>
      </c>
      <c r="E29" s="28">
        <f>SUM(E30:E32)</f>
        <v>22425650</v>
      </c>
      <c r="F29" s="19"/>
      <c r="G29" s="82"/>
      <c r="H29" s="82"/>
      <c r="I29" s="82"/>
      <c r="J29" s="82"/>
      <c r="K29" s="82"/>
      <c r="L29" s="82"/>
      <c r="M29" s="82"/>
      <c r="N29" s="82"/>
      <c r="O29" s="82"/>
      <c r="P29" s="82"/>
      <c r="Q29" s="82"/>
    </row>
    <row r="30" spans="1:17" s="2" customFormat="1" ht="57" customHeight="1" x14ac:dyDescent="0.2">
      <c r="A30" s="21" t="s">
        <v>51</v>
      </c>
      <c r="B30" s="23" t="s">
        <v>52</v>
      </c>
      <c r="C30" s="28">
        <v>10570680</v>
      </c>
      <c r="D30" s="11">
        <v>10297510</v>
      </c>
      <c r="E30" s="11">
        <v>10297510</v>
      </c>
      <c r="F30" s="19"/>
      <c r="G30" s="82"/>
      <c r="H30" s="82"/>
      <c r="I30" s="82"/>
      <c r="J30" s="82"/>
      <c r="K30" s="82"/>
      <c r="L30" s="82"/>
      <c r="M30" s="82"/>
      <c r="N30" s="82"/>
      <c r="O30" s="82"/>
      <c r="P30" s="82"/>
      <c r="Q30" s="82"/>
    </row>
    <row r="31" spans="1:17" s="2" customFormat="1" ht="72.599999999999994" customHeight="1" x14ac:dyDescent="0.2">
      <c r="A31" s="21" t="s">
        <v>59</v>
      </c>
      <c r="B31" s="23" t="s">
        <v>60</v>
      </c>
      <c r="C31" s="28">
        <v>58510</v>
      </c>
      <c r="D31" s="11">
        <v>58230</v>
      </c>
      <c r="E31" s="29">
        <v>58230</v>
      </c>
      <c r="F31" s="19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</row>
    <row r="32" spans="1:17" s="2" customFormat="1" ht="64.900000000000006" customHeight="1" x14ac:dyDescent="0.2">
      <c r="A32" s="21" t="s">
        <v>53</v>
      </c>
      <c r="B32" s="23" t="s">
        <v>54</v>
      </c>
      <c r="C32" s="28">
        <v>12750500</v>
      </c>
      <c r="D32" s="11">
        <v>12069910</v>
      </c>
      <c r="E32" s="11">
        <v>12069910</v>
      </c>
      <c r="F32" s="19"/>
      <c r="G32" s="82"/>
      <c r="H32" s="82"/>
      <c r="I32" s="82"/>
      <c r="J32" s="82"/>
      <c r="K32" s="82"/>
      <c r="L32" s="82"/>
      <c r="M32" s="82"/>
      <c r="N32" s="82"/>
      <c r="O32" s="82"/>
      <c r="P32" s="82"/>
      <c r="Q32" s="82"/>
    </row>
    <row r="33" spans="1:17" s="3" customFormat="1" ht="15.75" customHeight="1" x14ac:dyDescent="0.25">
      <c r="A33" s="30" t="s">
        <v>6</v>
      </c>
      <c r="B33" s="31" t="s">
        <v>7</v>
      </c>
      <c r="C33" s="32">
        <f>C37+C39+C34</f>
        <v>13649000</v>
      </c>
      <c r="D33" s="32">
        <f t="shared" ref="D33:E33" si="1">D37+D39+D34</f>
        <v>8535760</v>
      </c>
      <c r="E33" s="32">
        <f t="shared" si="1"/>
        <v>8577760</v>
      </c>
      <c r="F33" s="86"/>
      <c r="G33" s="87"/>
      <c r="H33" s="87"/>
      <c r="I33" s="87"/>
      <c r="J33" s="87"/>
      <c r="K33" s="87"/>
      <c r="L33" s="87"/>
      <c r="M33" s="87"/>
      <c r="N33" s="87"/>
      <c r="O33" s="87"/>
      <c r="P33" s="87"/>
      <c r="Q33" s="87"/>
    </row>
    <row r="34" spans="1:17" s="3" customFormat="1" ht="33" customHeight="1" x14ac:dyDescent="0.25">
      <c r="A34" s="33" t="s">
        <v>132</v>
      </c>
      <c r="B34" s="34" t="s">
        <v>133</v>
      </c>
      <c r="C34" s="11">
        <f>C35+C36</f>
        <v>11630000</v>
      </c>
      <c r="D34" s="11">
        <f>D35+D36</f>
        <v>6444760</v>
      </c>
      <c r="E34" s="11">
        <f>E35+E36</f>
        <v>6444760</v>
      </c>
      <c r="F34" s="86"/>
      <c r="G34" s="87"/>
      <c r="H34" s="87"/>
      <c r="I34" s="87"/>
      <c r="J34" s="87"/>
      <c r="K34" s="87"/>
      <c r="L34" s="87"/>
      <c r="M34" s="87"/>
      <c r="N34" s="87"/>
      <c r="O34" s="87"/>
      <c r="P34" s="87"/>
      <c r="Q34" s="87"/>
    </row>
    <row r="35" spans="1:17" s="3" customFormat="1" ht="28.15" customHeight="1" x14ac:dyDescent="0.25">
      <c r="A35" s="33" t="s">
        <v>135</v>
      </c>
      <c r="B35" s="34" t="s">
        <v>134</v>
      </c>
      <c r="C35" s="11">
        <v>6899903</v>
      </c>
      <c r="D35" s="11">
        <v>3762330</v>
      </c>
      <c r="E35" s="11">
        <v>3762330</v>
      </c>
      <c r="F35" s="86"/>
      <c r="G35" s="87"/>
      <c r="H35" s="87"/>
      <c r="I35" s="87"/>
      <c r="J35" s="87"/>
      <c r="K35" s="87"/>
      <c r="L35" s="87"/>
      <c r="M35" s="87"/>
      <c r="N35" s="87"/>
      <c r="O35" s="87"/>
      <c r="P35" s="87"/>
      <c r="Q35" s="87"/>
    </row>
    <row r="36" spans="1:17" s="3" customFormat="1" ht="40.15" customHeight="1" x14ac:dyDescent="0.25">
      <c r="A36" s="33" t="s">
        <v>136</v>
      </c>
      <c r="B36" s="34" t="s">
        <v>137</v>
      </c>
      <c r="C36" s="11">
        <v>4730097</v>
      </c>
      <c r="D36" s="11">
        <v>2682430</v>
      </c>
      <c r="E36" s="11">
        <v>2682430</v>
      </c>
      <c r="F36" s="86"/>
      <c r="G36" s="87"/>
      <c r="H36" s="87"/>
      <c r="I36" s="87"/>
      <c r="J36" s="87"/>
      <c r="K36" s="87"/>
      <c r="L36" s="87"/>
      <c r="M36" s="87"/>
      <c r="N36" s="87"/>
      <c r="O36" s="87"/>
      <c r="P36" s="87"/>
      <c r="Q36" s="87"/>
    </row>
    <row r="37" spans="1:17" s="2" customFormat="1" ht="21.6" customHeight="1" x14ac:dyDescent="0.2">
      <c r="A37" s="21" t="s">
        <v>69</v>
      </c>
      <c r="B37" s="23" t="s">
        <v>70</v>
      </c>
      <c r="C37" s="11">
        <f>C38</f>
        <v>744000</v>
      </c>
      <c r="D37" s="11">
        <f>D38</f>
        <v>770000</v>
      </c>
      <c r="E37" s="11">
        <f>E38</f>
        <v>780000</v>
      </c>
      <c r="F37" s="19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</row>
    <row r="38" spans="1:17" s="2" customFormat="1" ht="20.45" customHeight="1" x14ac:dyDescent="0.2">
      <c r="A38" s="21" t="s">
        <v>71</v>
      </c>
      <c r="B38" s="23" t="s">
        <v>70</v>
      </c>
      <c r="C38" s="11">
        <v>744000</v>
      </c>
      <c r="D38" s="11">
        <v>770000</v>
      </c>
      <c r="E38" s="11">
        <v>780000</v>
      </c>
      <c r="F38" s="19"/>
      <c r="G38" s="82"/>
      <c r="H38" s="82"/>
      <c r="I38" s="82"/>
      <c r="J38" s="82"/>
      <c r="K38" s="82"/>
      <c r="L38" s="82"/>
      <c r="M38" s="82"/>
      <c r="N38" s="82"/>
      <c r="O38" s="82"/>
      <c r="P38" s="82"/>
      <c r="Q38" s="82"/>
    </row>
    <row r="39" spans="1:17" s="2" customFormat="1" ht="28.15" customHeight="1" x14ac:dyDescent="0.2">
      <c r="A39" s="21" t="s">
        <v>72</v>
      </c>
      <c r="B39" s="23" t="s">
        <v>73</v>
      </c>
      <c r="C39" s="11">
        <f>C40</f>
        <v>1275000</v>
      </c>
      <c r="D39" s="11">
        <f>D40</f>
        <v>1321000</v>
      </c>
      <c r="E39" s="11">
        <f>E40</f>
        <v>1353000</v>
      </c>
      <c r="F39" s="19"/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2"/>
    </row>
    <row r="40" spans="1:17" s="2" customFormat="1" ht="39.6" customHeight="1" x14ac:dyDescent="0.2">
      <c r="A40" s="73" t="s">
        <v>130</v>
      </c>
      <c r="B40" s="35" t="s">
        <v>131</v>
      </c>
      <c r="C40" s="11">
        <v>1275000</v>
      </c>
      <c r="D40" s="11">
        <v>1321000</v>
      </c>
      <c r="E40" s="11">
        <v>1353000</v>
      </c>
      <c r="F40" s="19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</row>
    <row r="41" spans="1:17" s="3" customFormat="1" ht="18.75" customHeight="1" x14ac:dyDescent="0.25">
      <c r="A41" s="9" t="s">
        <v>8</v>
      </c>
      <c r="B41" s="8" t="s">
        <v>9</v>
      </c>
      <c r="C41" s="22">
        <f>C44+C42</f>
        <v>8930000</v>
      </c>
      <c r="D41" s="22">
        <f>D44+D42</f>
        <v>11266000</v>
      </c>
      <c r="E41" s="22">
        <f>E44+E42</f>
        <v>12956000</v>
      </c>
      <c r="F41" s="86"/>
      <c r="G41" s="87"/>
      <c r="H41" s="87"/>
      <c r="I41" s="87"/>
      <c r="J41" s="87"/>
      <c r="K41" s="87"/>
      <c r="L41" s="87"/>
      <c r="M41" s="87"/>
      <c r="N41" s="87"/>
      <c r="O41" s="87"/>
      <c r="P41" s="87"/>
      <c r="Q41" s="87"/>
    </row>
    <row r="42" spans="1:17" s="3" customFormat="1" ht="18.75" customHeight="1" x14ac:dyDescent="0.25">
      <c r="A42" s="36" t="s">
        <v>98</v>
      </c>
      <c r="B42" s="37" t="s">
        <v>99</v>
      </c>
      <c r="C42" s="11">
        <f>C43</f>
        <v>4453000</v>
      </c>
      <c r="D42" s="11">
        <f>D43</f>
        <v>5089000</v>
      </c>
      <c r="E42" s="11">
        <f>E43</f>
        <v>6779000</v>
      </c>
      <c r="F42" s="86"/>
      <c r="G42" s="87"/>
      <c r="H42" s="87"/>
      <c r="I42" s="87"/>
      <c r="J42" s="87"/>
      <c r="K42" s="87"/>
      <c r="L42" s="87"/>
      <c r="M42" s="87"/>
      <c r="N42" s="87"/>
      <c r="O42" s="87"/>
      <c r="P42" s="87"/>
      <c r="Q42" s="87"/>
    </row>
    <row r="43" spans="1:17" s="3" customFormat="1" ht="38.450000000000003" customHeight="1" x14ac:dyDescent="0.25">
      <c r="A43" s="21" t="s">
        <v>96</v>
      </c>
      <c r="B43" s="23" t="s">
        <v>97</v>
      </c>
      <c r="C43" s="11">
        <v>4453000</v>
      </c>
      <c r="D43" s="11">
        <v>5089000</v>
      </c>
      <c r="E43" s="11">
        <v>6779000</v>
      </c>
      <c r="F43" s="86"/>
      <c r="G43" s="87"/>
      <c r="H43" s="87"/>
      <c r="I43" s="87"/>
      <c r="J43" s="87"/>
      <c r="K43" s="87"/>
      <c r="L43" s="87"/>
      <c r="M43" s="87"/>
      <c r="N43" s="87"/>
      <c r="O43" s="87"/>
      <c r="P43" s="87"/>
      <c r="Q43" s="87"/>
    </row>
    <row r="44" spans="1:17" s="2" customFormat="1" ht="16.5" customHeight="1" x14ac:dyDescent="0.2">
      <c r="A44" s="38" t="s">
        <v>19</v>
      </c>
      <c r="B44" s="39" t="s">
        <v>20</v>
      </c>
      <c r="C44" s="11">
        <f>C45+C46</f>
        <v>4477000</v>
      </c>
      <c r="D44" s="11">
        <f>D45+D46</f>
        <v>6177000</v>
      </c>
      <c r="E44" s="11">
        <f>E45+E46</f>
        <v>6177000</v>
      </c>
      <c r="F44" s="19"/>
      <c r="G44" s="82"/>
      <c r="H44" s="82"/>
      <c r="I44" s="82"/>
      <c r="J44" s="82"/>
      <c r="K44" s="82"/>
      <c r="L44" s="82"/>
      <c r="M44" s="82"/>
      <c r="N44" s="82"/>
      <c r="O44" s="82"/>
      <c r="P44" s="82"/>
      <c r="Q44" s="82"/>
    </row>
    <row r="45" spans="1:17" s="2" customFormat="1" ht="32.450000000000003" customHeight="1" x14ac:dyDescent="0.2">
      <c r="A45" s="21" t="s">
        <v>92</v>
      </c>
      <c r="B45" s="23" t="s">
        <v>93</v>
      </c>
      <c r="C45" s="11">
        <v>3757000</v>
      </c>
      <c r="D45" s="11">
        <v>5457000</v>
      </c>
      <c r="E45" s="11">
        <v>5457000</v>
      </c>
      <c r="F45" s="19"/>
      <c r="G45" s="82"/>
      <c r="H45" s="82"/>
      <c r="I45" s="82"/>
      <c r="J45" s="82"/>
      <c r="K45" s="82"/>
      <c r="L45" s="82"/>
      <c r="M45" s="82"/>
      <c r="N45" s="82"/>
      <c r="O45" s="82"/>
      <c r="P45" s="82"/>
      <c r="Q45" s="82"/>
    </row>
    <row r="46" spans="1:17" s="2" customFormat="1" ht="31.15" customHeight="1" x14ac:dyDescent="0.2">
      <c r="A46" s="21" t="s">
        <v>94</v>
      </c>
      <c r="B46" s="23" t="s">
        <v>95</v>
      </c>
      <c r="C46" s="11">
        <v>720000</v>
      </c>
      <c r="D46" s="11">
        <v>720000</v>
      </c>
      <c r="E46" s="11">
        <v>720000</v>
      </c>
      <c r="F46" s="19"/>
      <c r="G46" s="82"/>
      <c r="H46" s="82"/>
      <c r="I46" s="82"/>
      <c r="J46" s="82"/>
      <c r="K46" s="82"/>
      <c r="L46" s="82"/>
      <c r="M46" s="82"/>
      <c r="N46" s="82"/>
      <c r="O46" s="82"/>
      <c r="P46" s="82"/>
      <c r="Q46" s="82"/>
    </row>
    <row r="47" spans="1:17" s="3" customFormat="1" ht="18" customHeight="1" x14ac:dyDescent="0.25">
      <c r="A47" s="9" t="s">
        <v>10</v>
      </c>
      <c r="B47" s="8" t="s">
        <v>57</v>
      </c>
      <c r="C47" s="22">
        <f>C48+C50</f>
        <v>950000</v>
      </c>
      <c r="D47" s="22">
        <f>D48+D50</f>
        <v>985000</v>
      </c>
      <c r="E47" s="22">
        <f>E48+E50</f>
        <v>1020000</v>
      </c>
      <c r="F47" s="86"/>
      <c r="G47" s="87"/>
      <c r="H47" s="87"/>
      <c r="I47" s="87"/>
      <c r="J47" s="87"/>
      <c r="K47" s="87"/>
      <c r="L47" s="87"/>
      <c r="M47" s="87"/>
      <c r="N47" s="87"/>
      <c r="O47" s="87"/>
      <c r="P47" s="87"/>
      <c r="Q47" s="87"/>
    </row>
    <row r="48" spans="1:17" s="2" customFormat="1" ht="31.15" customHeight="1" x14ac:dyDescent="0.2">
      <c r="A48" s="40" t="s">
        <v>21</v>
      </c>
      <c r="B48" s="41" t="s">
        <v>22</v>
      </c>
      <c r="C48" s="12">
        <f>C49</f>
        <v>910000</v>
      </c>
      <c r="D48" s="12">
        <f>D49</f>
        <v>945000</v>
      </c>
      <c r="E48" s="12">
        <f>E49</f>
        <v>980000</v>
      </c>
      <c r="F48" s="19"/>
      <c r="G48" s="82"/>
      <c r="H48" s="82"/>
      <c r="I48" s="82"/>
      <c r="J48" s="82"/>
      <c r="K48" s="82"/>
      <c r="L48" s="82"/>
      <c r="M48" s="82"/>
      <c r="N48" s="82"/>
      <c r="O48" s="82"/>
      <c r="P48" s="82"/>
      <c r="Q48" s="82"/>
    </row>
    <row r="49" spans="1:17" s="2" customFormat="1" ht="40.9" customHeight="1" x14ac:dyDescent="0.2">
      <c r="A49" s="40" t="s">
        <v>23</v>
      </c>
      <c r="B49" s="41" t="s">
        <v>43</v>
      </c>
      <c r="C49" s="12">
        <v>910000</v>
      </c>
      <c r="D49" s="12">
        <v>945000</v>
      </c>
      <c r="E49" s="12">
        <v>980000</v>
      </c>
      <c r="F49" s="19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</row>
    <row r="50" spans="1:17" s="2" customFormat="1" ht="42" customHeight="1" x14ac:dyDescent="0.2">
      <c r="A50" s="40" t="s">
        <v>100</v>
      </c>
      <c r="B50" s="41" t="s">
        <v>101</v>
      </c>
      <c r="C50" s="12">
        <f>C51</f>
        <v>40000</v>
      </c>
      <c r="D50" s="12">
        <f>D51</f>
        <v>40000</v>
      </c>
      <c r="E50" s="12">
        <f>E51</f>
        <v>40000</v>
      </c>
      <c r="F50" s="19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</row>
    <row r="51" spans="1:17" s="2" customFormat="1" ht="42.75" customHeight="1" x14ac:dyDescent="0.2">
      <c r="A51" s="40" t="s">
        <v>102</v>
      </c>
      <c r="B51" s="41" t="s">
        <v>103</v>
      </c>
      <c r="C51" s="12">
        <v>40000</v>
      </c>
      <c r="D51" s="12">
        <v>40000</v>
      </c>
      <c r="E51" s="12">
        <v>40000</v>
      </c>
      <c r="F51" s="19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</row>
    <row r="52" spans="1:17" s="3" customFormat="1" ht="48" customHeight="1" x14ac:dyDescent="0.25">
      <c r="A52" s="9" t="s">
        <v>11</v>
      </c>
      <c r="B52" s="42" t="s">
        <v>12</v>
      </c>
      <c r="C52" s="22">
        <f>C53+C60+C62</f>
        <v>7931980</v>
      </c>
      <c r="D52" s="22">
        <f>D53+D60+D62</f>
        <v>8031380</v>
      </c>
      <c r="E52" s="22">
        <f>E53+E60+E62</f>
        <v>8032380</v>
      </c>
      <c r="F52" s="86"/>
      <c r="G52" s="87"/>
      <c r="H52" s="87"/>
      <c r="I52" s="87"/>
      <c r="J52" s="87"/>
      <c r="K52" s="87"/>
      <c r="L52" s="87"/>
      <c r="M52" s="87"/>
      <c r="N52" s="87"/>
      <c r="O52" s="87"/>
      <c r="P52" s="87"/>
      <c r="Q52" s="87"/>
    </row>
    <row r="53" spans="1:17" s="2" customFormat="1" ht="67.150000000000006" customHeight="1" x14ac:dyDescent="0.2">
      <c r="A53" s="40" t="s">
        <v>13</v>
      </c>
      <c r="B53" s="43" t="s">
        <v>30</v>
      </c>
      <c r="C53" s="11">
        <f>C54+C56+C58</f>
        <v>5793740</v>
      </c>
      <c r="D53" s="11">
        <f>D54+D56+D58</f>
        <v>5901380</v>
      </c>
      <c r="E53" s="11">
        <f>E54+E56+E58</f>
        <v>5902380</v>
      </c>
      <c r="F53" s="19"/>
      <c r="G53" s="82"/>
      <c r="H53" s="82"/>
      <c r="I53" s="82"/>
      <c r="J53" s="82"/>
      <c r="K53" s="82"/>
      <c r="L53" s="82"/>
      <c r="M53" s="82"/>
      <c r="N53" s="82"/>
      <c r="O53" s="82"/>
      <c r="P53" s="82"/>
      <c r="Q53" s="82"/>
    </row>
    <row r="54" spans="1:17" s="2" customFormat="1" ht="57.6" customHeight="1" x14ac:dyDescent="0.2">
      <c r="A54" s="40" t="s">
        <v>114</v>
      </c>
      <c r="B54" s="43" t="s">
        <v>115</v>
      </c>
      <c r="C54" s="11">
        <f>C55</f>
        <v>4857870</v>
      </c>
      <c r="D54" s="11">
        <f>D55</f>
        <v>4880010</v>
      </c>
      <c r="E54" s="11">
        <f>E55</f>
        <v>4880010</v>
      </c>
      <c r="F54" s="19"/>
      <c r="G54" s="82"/>
      <c r="H54" s="82"/>
      <c r="I54" s="82"/>
      <c r="J54" s="82"/>
      <c r="K54" s="82"/>
      <c r="L54" s="82"/>
      <c r="M54" s="82"/>
      <c r="N54" s="82"/>
      <c r="O54" s="82"/>
      <c r="P54" s="82"/>
      <c r="Q54" s="82"/>
    </row>
    <row r="55" spans="1:17" s="2" customFormat="1" ht="55.5" customHeight="1" x14ac:dyDescent="0.2">
      <c r="A55" s="38" t="s">
        <v>104</v>
      </c>
      <c r="B55" s="44" t="s">
        <v>105</v>
      </c>
      <c r="C55" s="11">
        <v>4857870</v>
      </c>
      <c r="D55" s="11">
        <v>4880010</v>
      </c>
      <c r="E55" s="11">
        <v>4880010</v>
      </c>
      <c r="F55" s="19"/>
      <c r="G55" s="82"/>
      <c r="H55" s="82"/>
      <c r="I55" s="82"/>
      <c r="J55" s="82"/>
      <c r="K55" s="82"/>
      <c r="L55" s="82"/>
      <c r="M55" s="82"/>
      <c r="N55" s="82"/>
      <c r="O55" s="82"/>
      <c r="P55" s="82"/>
      <c r="Q55" s="82"/>
    </row>
    <row r="56" spans="1:17" s="2" customFormat="1" ht="45" customHeight="1" x14ac:dyDescent="0.2">
      <c r="A56" s="40" t="s">
        <v>56</v>
      </c>
      <c r="B56" s="43" t="s">
        <v>55</v>
      </c>
      <c r="C56" s="11">
        <f>C57</f>
        <v>323760</v>
      </c>
      <c r="D56" s="11">
        <f>D57</f>
        <v>334520</v>
      </c>
      <c r="E56" s="11">
        <f>E57</f>
        <v>335520</v>
      </c>
      <c r="F56" s="19"/>
      <c r="G56" s="82"/>
      <c r="H56" s="82"/>
      <c r="I56" s="82"/>
      <c r="J56" s="82"/>
      <c r="K56" s="82"/>
      <c r="L56" s="82"/>
      <c r="M56" s="82"/>
      <c r="N56" s="82"/>
      <c r="O56" s="82"/>
      <c r="P56" s="82"/>
      <c r="Q56" s="82"/>
    </row>
    <row r="57" spans="1:17" s="2" customFormat="1" ht="55.9" customHeight="1" x14ac:dyDescent="0.2">
      <c r="A57" s="38" t="s">
        <v>106</v>
      </c>
      <c r="B57" s="44" t="s">
        <v>107</v>
      </c>
      <c r="C57" s="11">
        <v>323760</v>
      </c>
      <c r="D57" s="11">
        <v>334520</v>
      </c>
      <c r="E57" s="11">
        <v>335520</v>
      </c>
      <c r="F57" s="19"/>
      <c r="G57" s="82"/>
      <c r="H57" s="82"/>
      <c r="I57" s="82"/>
      <c r="J57" s="82"/>
      <c r="K57" s="82"/>
      <c r="L57" s="82"/>
      <c r="M57" s="82"/>
      <c r="N57" s="82"/>
      <c r="O57" s="82"/>
      <c r="P57" s="82"/>
      <c r="Q57" s="82"/>
    </row>
    <row r="58" spans="1:17" s="2" customFormat="1" ht="38.25" x14ac:dyDescent="0.2">
      <c r="A58" s="21" t="s">
        <v>76</v>
      </c>
      <c r="B58" s="23" t="s">
        <v>77</v>
      </c>
      <c r="C58" s="11">
        <f>C59</f>
        <v>612110</v>
      </c>
      <c r="D58" s="11">
        <f>D59</f>
        <v>686850</v>
      </c>
      <c r="E58" s="11">
        <f>E59</f>
        <v>686850</v>
      </c>
      <c r="F58" s="19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</row>
    <row r="59" spans="1:17" s="2" customFormat="1" ht="33.6" customHeight="1" x14ac:dyDescent="0.2">
      <c r="A59" s="38" t="s">
        <v>108</v>
      </c>
      <c r="B59" s="44" t="s">
        <v>109</v>
      </c>
      <c r="C59" s="11">
        <v>612110</v>
      </c>
      <c r="D59" s="11">
        <v>686850</v>
      </c>
      <c r="E59" s="11">
        <v>686850</v>
      </c>
      <c r="F59" s="19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</row>
    <row r="60" spans="1:17" s="2" customFormat="1" ht="31.9" customHeight="1" x14ac:dyDescent="0.2">
      <c r="A60" s="38" t="s">
        <v>112</v>
      </c>
      <c r="B60" s="44" t="s">
        <v>113</v>
      </c>
      <c r="C60" s="11">
        <f>C61</f>
        <v>38240</v>
      </c>
      <c r="D60" s="11">
        <f>D61</f>
        <v>30000</v>
      </c>
      <c r="E60" s="11">
        <f>E61</f>
        <v>30000</v>
      </c>
      <c r="F60" s="19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</row>
    <row r="61" spans="1:17" s="2" customFormat="1" ht="43.15" customHeight="1" x14ac:dyDescent="0.2">
      <c r="A61" s="38" t="s">
        <v>110</v>
      </c>
      <c r="B61" s="44" t="s">
        <v>111</v>
      </c>
      <c r="C61" s="11">
        <v>38240</v>
      </c>
      <c r="D61" s="11">
        <v>30000</v>
      </c>
      <c r="E61" s="11">
        <v>30000</v>
      </c>
      <c r="F61" s="19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</row>
    <row r="62" spans="1:17" s="2" customFormat="1" ht="69.599999999999994" customHeight="1" x14ac:dyDescent="0.2">
      <c r="A62" s="40" t="s">
        <v>24</v>
      </c>
      <c r="B62" s="43" t="s">
        <v>31</v>
      </c>
      <c r="C62" s="11">
        <f>C63</f>
        <v>2100000</v>
      </c>
      <c r="D62" s="11">
        <f>D63</f>
        <v>2100000</v>
      </c>
      <c r="E62" s="11">
        <f>E63</f>
        <v>2100000</v>
      </c>
      <c r="F62" s="19"/>
      <c r="G62" s="82"/>
      <c r="H62" s="82"/>
      <c r="I62" s="82"/>
      <c r="J62" s="82"/>
      <c r="K62" s="82"/>
      <c r="L62" s="82"/>
      <c r="M62" s="82"/>
      <c r="N62" s="82"/>
      <c r="O62" s="82"/>
      <c r="P62" s="82"/>
      <c r="Q62" s="82"/>
    </row>
    <row r="63" spans="1:17" s="2" customFormat="1" ht="73.900000000000006" customHeight="1" x14ac:dyDescent="0.2">
      <c r="A63" s="40" t="s">
        <v>176</v>
      </c>
      <c r="B63" s="43" t="s">
        <v>177</v>
      </c>
      <c r="C63" s="11">
        <v>2100000</v>
      </c>
      <c r="D63" s="11">
        <v>2100000</v>
      </c>
      <c r="E63" s="11">
        <v>2100000</v>
      </c>
      <c r="F63" s="19"/>
      <c r="G63" s="82"/>
      <c r="H63" s="82"/>
      <c r="I63" s="82"/>
      <c r="J63" s="82"/>
      <c r="K63" s="82"/>
      <c r="L63" s="82"/>
      <c r="M63" s="82"/>
      <c r="N63" s="82"/>
      <c r="O63" s="82"/>
      <c r="P63" s="82"/>
      <c r="Q63" s="82"/>
    </row>
    <row r="64" spans="1:17" s="3" customFormat="1" ht="28.5" customHeight="1" x14ac:dyDescent="0.25">
      <c r="A64" s="9" t="s">
        <v>14</v>
      </c>
      <c r="B64" s="42" t="s">
        <v>15</v>
      </c>
      <c r="C64" s="22">
        <f>C65</f>
        <v>221000</v>
      </c>
      <c r="D64" s="22">
        <f>D65</f>
        <v>800000</v>
      </c>
      <c r="E64" s="22">
        <f>E65</f>
        <v>800000</v>
      </c>
      <c r="F64" s="86"/>
      <c r="G64" s="87"/>
      <c r="H64" s="87"/>
      <c r="I64" s="87"/>
      <c r="J64" s="87"/>
      <c r="K64" s="87"/>
      <c r="L64" s="87"/>
      <c r="M64" s="87"/>
      <c r="N64" s="87"/>
      <c r="O64" s="87"/>
      <c r="P64" s="87"/>
      <c r="Q64" s="87"/>
    </row>
    <row r="65" spans="1:17" s="2" customFormat="1" ht="29.25" customHeight="1" x14ac:dyDescent="0.2">
      <c r="A65" s="10" t="s">
        <v>16</v>
      </c>
      <c r="B65" s="23" t="s">
        <v>17</v>
      </c>
      <c r="C65" s="11">
        <f>C66+C67+C68</f>
        <v>221000</v>
      </c>
      <c r="D65" s="11">
        <f>SUM(D66:D68)</f>
        <v>800000</v>
      </c>
      <c r="E65" s="11">
        <f>SUM(E66:E68)</f>
        <v>800000</v>
      </c>
      <c r="F65" s="19"/>
      <c r="G65" s="82"/>
      <c r="H65" s="82"/>
      <c r="I65" s="82"/>
      <c r="J65" s="82"/>
      <c r="K65" s="82"/>
      <c r="L65" s="82"/>
      <c r="M65" s="82"/>
      <c r="N65" s="82"/>
      <c r="O65" s="82"/>
      <c r="P65" s="82"/>
      <c r="Q65" s="82"/>
    </row>
    <row r="66" spans="1:17" s="2" customFormat="1" ht="28.5" customHeight="1" x14ac:dyDescent="0.2">
      <c r="A66" s="21" t="s">
        <v>34</v>
      </c>
      <c r="B66" s="23" t="s">
        <v>35</v>
      </c>
      <c r="C66" s="11">
        <v>50000</v>
      </c>
      <c r="D66" s="11">
        <v>550000</v>
      </c>
      <c r="E66" s="11">
        <v>550000</v>
      </c>
      <c r="F66" s="19"/>
      <c r="G66" s="82"/>
      <c r="H66" s="82"/>
      <c r="I66" s="82"/>
      <c r="J66" s="82"/>
      <c r="K66" s="82"/>
      <c r="L66" s="82"/>
      <c r="M66" s="82"/>
      <c r="N66" s="82"/>
      <c r="O66" s="82"/>
      <c r="P66" s="82"/>
      <c r="Q66" s="82"/>
    </row>
    <row r="67" spans="1:17" s="2" customFormat="1" ht="15" customHeight="1" x14ac:dyDescent="0.2">
      <c r="A67" s="21" t="s">
        <v>36</v>
      </c>
      <c r="B67" s="23" t="s">
        <v>37</v>
      </c>
      <c r="C67" s="11">
        <v>81000</v>
      </c>
      <c r="D67" s="11">
        <v>20000</v>
      </c>
      <c r="E67" s="11">
        <v>20000</v>
      </c>
      <c r="F67" s="19"/>
      <c r="G67" s="82"/>
      <c r="H67" s="82"/>
      <c r="I67" s="82"/>
      <c r="J67" s="82"/>
      <c r="K67" s="82"/>
      <c r="L67" s="82"/>
      <c r="M67" s="82"/>
      <c r="N67" s="82"/>
      <c r="O67" s="82"/>
      <c r="P67" s="82"/>
      <c r="Q67" s="82"/>
    </row>
    <row r="68" spans="1:17" s="2" customFormat="1" ht="15" customHeight="1" x14ac:dyDescent="0.2">
      <c r="A68" s="21" t="s">
        <v>38</v>
      </c>
      <c r="B68" s="23" t="s">
        <v>39</v>
      </c>
      <c r="C68" s="11">
        <f>C69+C70</f>
        <v>90000</v>
      </c>
      <c r="D68" s="11">
        <f t="shared" ref="D68:E68" si="2">D69+D70</f>
        <v>230000</v>
      </c>
      <c r="E68" s="11">
        <f t="shared" si="2"/>
        <v>230000</v>
      </c>
      <c r="F68" s="19"/>
      <c r="G68" s="82"/>
      <c r="H68" s="82"/>
      <c r="I68" s="82"/>
      <c r="J68" s="82"/>
      <c r="K68" s="82"/>
      <c r="L68" s="82"/>
      <c r="M68" s="82"/>
      <c r="N68" s="82"/>
      <c r="O68" s="82"/>
      <c r="P68" s="82"/>
      <c r="Q68" s="82"/>
    </row>
    <row r="69" spans="1:17" s="2" customFormat="1" ht="18" customHeight="1" x14ac:dyDescent="0.2">
      <c r="A69" s="21" t="s">
        <v>171</v>
      </c>
      <c r="B69" s="23" t="s">
        <v>75</v>
      </c>
      <c r="C69" s="11">
        <v>90000</v>
      </c>
      <c r="D69" s="11">
        <v>50000</v>
      </c>
      <c r="E69" s="11">
        <v>50000</v>
      </c>
      <c r="F69" s="19"/>
      <c r="G69" s="82"/>
      <c r="H69" s="82"/>
      <c r="I69" s="82"/>
      <c r="J69" s="82"/>
      <c r="K69" s="82"/>
      <c r="L69" s="82"/>
      <c r="M69" s="82"/>
      <c r="N69" s="82"/>
      <c r="O69" s="82"/>
      <c r="P69" s="82"/>
      <c r="Q69" s="82"/>
    </row>
    <row r="70" spans="1:17" s="2" customFormat="1" ht="18" customHeight="1" x14ac:dyDescent="0.2">
      <c r="A70" s="21" t="s">
        <v>116</v>
      </c>
      <c r="B70" s="23" t="s">
        <v>129</v>
      </c>
      <c r="C70" s="11">
        <v>0</v>
      </c>
      <c r="D70" s="11">
        <v>180000</v>
      </c>
      <c r="E70" s="11">
        <v>180000</v>
      </c>
      <c r="F70" s="19"/>
      <c r="G70" s="82"/>
      <c r="H70" s="82"/>
      <c r="I70" s="82"/>
      <c r="J70" s="82"/>
      <c r="K70" s="82"/>
      <c r="L70" s="82"/>
      <c r="M70" s="82"/>
      <c r="N70" s="82"/>
      <c r="O70" s="82"/>
      <c r="P70" s="82"/>
      <c r="Q70" s="82"/>
    </row>
    <row r="71" spans="1:17" s="2" customFormat="1" ht="34.9" customHeight="1" x14ac:dyDescent="0.2">
      <c r="A71" s="7" t="s">
        <v>28</v>
      </c>
      <c r="B71" s="13" t="s">
        <v>81</v>
      </c>
      <c r="C71" s="32">
        <f>C72</f>
        <v>9709330</v>
      </c>
      <c r="D71" s="32">
        <f>D72</f>
        <v>9073140</v>
      </c>
      <c r="E71" s="32">
        <f>E72</f>
        <v>9073140</v>
      </c>
      <c r="F71" s="19"/>
      <c r="G71" s="82"/>
      <c r="H71" s="82"/>
      <c r="I71" s="82"/>
      <c r="J71" s="82"/>
      <c r="K71" s="82"/>
      <c r="L71" s="82"/>
      <c r="M71" s="82"/>
      <c r="N71" s="82"/>
      <c r="O71" s="82"/>
      <c r="P71" s="82"/>
      <c r="Q71" s="82"/>
    </row>
    <row r="72" spans="1:17" s="2" customFormat="1" ht="32.450000000000003" customHeight="1" x14ac:dyDescent="0.2">
      <c r="A72" s="38" t="s">
        <v>117</v>
      </c>
      <c r="B72" s="45" t="s">
        <v>118</v>
      </c>
      <c r="C72" s="11">
        <v>9709330</v>
      </c>
      <c r="D72" s="11">
        <v>9073140</v>
      </c>
      <c r="E72" s="11">
        <v>9073140</v>
      </c>
      <c r="F72" s="19"/>
      <c r="G72" s="82"/>
      <c r="H72" s="82"/>
      <c r="I72" s="82"/>
      <c r="J72" s="82"/>
      <c r="K72" s="82"/>
      <c r="L72" s="82"/>
      <c r="M72" s="82"/>
      <c r="N72" s="82"/>
      <c r="O72" s="82"/>
      <c r="P72" s="82"/>
      <c r="Q72" s="82"/>
    </row>
    <row r="73" spans="1:17" s="2" customFormat="1" ht="30" customHeight="1" x14ac:dyDescent="0.2">
      <c r="A73" s="7" t="s">
        <v>25</v>
      </c>
      <c r="B73" s="13" t="s">
        <v>26</v>
      </c>
      <c r="C73" s="22">
        <f>C74</f>
        <v>4945740</v>
      </c>
      <c r="D73" s="22">
        <f t="shared" ref="D73:E73" si="3">D74</f>
        <v>88100</v>
      </c>
      <c r="E73" s="22">
        <f t="shared" si="3"/>
        <v>88100</v>
      </c>
      <c r="F73" s="19"/>
      <c r="G73" s="82"/>
      <c r="H73" s="82"/>
      <c r="I73" s="82"/>
      <c r="J73" s="82"/>
      <c r="K73" s="82"/>
      <c r="L73" s="82"/>
      <c r="M73" s="82"/>
      <c r="N73" s="82"/>
      <c r="O73" s="82"/>
      <c r="P73" s="82"/>
      <c r="Q73" s="82"/>
    </row>
    <row r="74" spans="1:17" s="2" customFormat="1" ht="28.9" customHeight="1" x14ac:dyDescent="0.2">
      <c r="A74" s="10" t="s">
        <v>27</v>
      </c>
      <c r="B74" s="23" t="s">
        <v>58</v>
      </c>
      <c r="C74" s="11">
        <f t="shared" ref="C74:E74" si="4">C75</f>
        <v>4945740</v>
      </c>
      <c r="D74" s="11">
        <f t="shared" si="4"/>
        <v>88100</v>
      </c>
      <c r="E74" s="11">
        <f t="shared" si="4"/>
        <v>88100</v>
      </c>
      <c r="F74" s="19"/>
      <c r="G74" s="82"/>
      <c r="H74" s="82"/>
      <c r="I74" s="82"/>
      <c r="J74" s="82"/>
      <c r="K74" s="82"/>
      <c r="L74" s="82"/>
      <c r="M74" s="82"/>
      <c r="N74" s="82"/>
      <c r="O74" s="82"/>
      <c r="P74" s="82"/>
      <c r="Q74" s="82"/>
    </row>
    <row r="75" spans="1:17" s="2" customFormat="1" ht="31.9" customHeight="1" x14ac:dyDescent="0.2">
      <c r="A75" s="38" t="s">
        <v>119</v>
      </c>
      <c r="B75" s="44" t="s">
        <v>120</v>
      </c>
      <c r="C75" s="11">
        <v>4945740</v>
      </c>
      <c r="D75" s="11">
        <v>88100</v>
      </c>
      <c r="E75" s="11">
        <v>88100</v>
      </c>
      <c r="F75" s="19"/>
      <c r="G75" s="82"/>
      <c r="H75" s="82"/>
      <c r="I75" s="82"/>
      <c r="J75" s="82"/>
      <c r="K75" s="82"/>
      <c r="L75" s="82"/>
      <c r="M75" s="82"/>
      <c r="N75" s="82"/>
      <c r="O75" s="82"/>
      <c r="P75" s="82"/>
      <c r="Q75" s="82"/>
    </row>
    <row r="76" spans="1:17" s="2" customFormat="1" ht="24.6" customHeight="1" x14ac:dyDescent="0.2">
      <c r="A76" s="46" t="s">
        <v>78</v>
      </c>
      <c r="B76" s="8" t="s">
        <v>79</v>
      </c>
      <c r="C76" s="22">
        <f>C77+C83+C81</f>
        <v>251900</v>
      </c>
      <c r="D76" s="22">
        <f>D77+D83+D81</f>
        <v>250900</v>
      </c>
      <c r="E76" s="22">
        <f>E77+E83+E81</f>
        <v>250900</v>
      </c>
      <c r="F76" s="19"/>
      <c r="G76" s="82"/>
      <c r="H76" s="82"/>
      <c r="I76" s="82"/>
      <c r="J76" s="82"/>
      <c r="K76" s="82"/>
      <c r="L76" s="82"/>
      <c r="M76" s="82"/>
      <c r="N76" s="82"/>
      <c r="O76" s="82"/>
      <c r="P76" s="82"/>
      <c r="Q76" s="82"/>
    </row>
    <row r="77" spans="1:17" s="2" customFormat="1" ht="34.9" customHeight="1" x14ac:dyDescent="0.2">
      <c r="A77" s="21" t="s">
        <v>82</v>
      </c>
      <c r="B77" s="47" t="s">
        <v>83</v>
      </c>
      <c r="C77" s="11">
        <f>C78+C79+C80</f>
        <v>3900</v>
      </c>
      <c r="D77" s="11">
        <f>D78+D79+D80</f>
        <v>3900</v>
      </c>
      <c r="E77" s="11">
        <f>E78+E79+E80</f>
        <v>3900</v>
      </c>
      <c r="F77" s="19"/>
      <c r="G77" s="82"/>
      <c r="H77" s="82"/>
      <c r="I77" s="82"/>
      <c r="J77" s="82"/>
      <c r="K77" s="82"/>
      <c r="L77" s="82"/>
      <c r="M77" s="82"/>
      <c r="N77" s="82"/>
      <c r="O77" s="82"/>
      <c r="P77" s="82"/>
      <c r="Q77" s="82"/>
    </row>
    <row r="78" spans="1:17" s="2" customFormat="1" ht="45.75" customHeight="1" x14ac:dyDescent="0.2">
      <c r="A78" s="21" t="s">
        <v>84</v>
      </c>
      <c r="B78" s="47" t="s">
        <v>85</v>
      </c>
      <c r="C78" s="11">
        <v>150</v>
      </c>
      <c r="D78" s="11">
        <v>150</v>
      </c>
      <c r="E78" s="11">
        <v>150</v>
      </c>
      <c r="F78" s="19"/>
      <c r="G78" s="82"/>
      <c r="H78" s="82"/>
      <c r="I78" s="82"/>
      <c r="J78" s="82"/>
      <c r="K78" s="82"/>
      <c r="L78" s="82"/>
      <c r="M78" s="82"/>
      <c r="N78" s="82"/>
      <c r="O78" s="82"/>
      <c r="P78" s="82"/>
      <c r="Q78" s="82"/>
    </row>
    <row r="79" spans="1:17" s="2" customFormat="1" ht="54" customHeight="1" x14ac:dyDescent="0.2">
      <c r="A79" s="21" t="s">
        <v>86</v>
      </c>
      <c r="B79" s="47" t="s">
        <v>87</v>
      </c>
      <c r="C79" s="11">
        <v>3250</v>
      </c>
      <c r="D79" s="11">
        <v>3250</v>
      </c>
      <c r="E79" s="11">
        <v>3250</v>
      </c>
      <c r="F79" s="19"/>
      <c r="G79" s="82"/>
      <c r="H79" s="82"/>
      <c r="I79" s="82"/>
      <c r="J79" s="82"/>
      <c r="K79" s="82"/>
      <c r="L79" s="82"/>
      <c r="M79" s="82"/>
      <c r="N79" s="82"/>
      <c r="O79" s="82"/>
      <c r="P79" s="82"/>
      <c r="Q79" s="82"/>
    </row>
    <row r="80" spans="1:17" s="2" customFormat="1" ht="57" customHeight="1" x14ac:dyDescent="0.2">
      <c r="A80" s="21" t="s">
        <v>123</v>
      </c>
      <c r="B80" s="47" t="s">
        <v>124</v>
      </c>
      <c r="C80" s="11">
        <v>500</v>
      </c>
      <c r="D80" s="11">
        <v>500</v>
      </c>
      <c r="E80" s="11">
        <v>500</v>
      </c>
      <c r="F80" s="19"/>
      <c r="G80" s="82"/>
      <c r="H80" s="82"/>
      <c r="I80" s="82"/>
      <c r="J80" s="82"/>
      <c r="K80" s="82"/>
      <c r="L80" s="82"/>
      <c r="M80" s="82"/>
      <c r="N80" s="82"/>
      <c r="O80" s="82"/>
      <c r="P80" s="82"/>
      <c r="Q80" s="82"/>
    </row>
    <row r="81" spans="1:17" s="2" customFormat="1" ht="33.6" customHeight="1" x14ac:dyDescent="0.2">
      <c r="A81" s="21" t="s">
        <v>174</v>
      </c>
      <c r="B81" s="47" t="s">
        <v>175</v>
      </c>
      <c r="C81" s="11">
        <f>C82</f>
        <v>27000</v>
      </c>
      <c r="D81" s="11">
        <f t="shared" ref="D81:E81" si="5">D82</f>
        <v>27000</v>
      </c>
      <c r="E81" s="11">
        <f t="shared" si="5"/>
        <v>27000</v>
      </c>
      <c r="F81" s="19"/>
      <c r="G81" s="82"/>
      <c r="H81" s="82"/>
      <c r="I81" s="82"/>
      <c r="J81" s="82"/>
      <c r="K81" s="82"/>
      <c r="L81" s="82"/>
      <c r="M81" s="82"/>
      <c r="N81" s="82"/>
      <c r="O81" s="82"/>
      <c r="P81" s="82"/>
      <c r="Q81" s="82"/>
    </row>
    <row r="82" spans="1:17" s="2" customFormat="1" ht="28.15" customHeight="1" x14ac:dyDescent="0.2">
      <c r="A82" s="21" t="s">
        <v>172</v>
      </c>
      <c r="B82" s="47" t="s">
        <v>173</v>
      </c>
      <c r="C82" s="11">
        <v>27000</v>
      </c>
      <c r="D82" s="11">
        <v>27000</v>
      </c>
      <c r="E82" s="11">
        <v>27000</v>
      </c>
      <c r="F82" s="19"/>
      <c r="G82" s="82"/>
      <c r="H82" s="82"/>
      <c r="I82" s="82"/>
      <c r="J82" s="82"/>
      <c r="K82" s="82"/>
      <c r="L82" s="82"/>
      <c r="M82" s="82"/>
      <c r="N82" s="82"/>
      <c r="O82" s="82"/>
      <c r="P82" s="82"/>
      <c r="Q82" s="82"/>
    </row>
    <row r="83" spans="1:17" s="2" customFormat="1" ht="43.5" customHeight="1" x14ac:dyDescent="0.2">
      <c r="A83" s="21" t="s">
        <v>127</v>
      </c>
      <c r="B83" s="47" t="s">
        <v>128</v>
      </c>
      <c r="C83" s="11">
        <f>C84+C85</f>
        <v>221000</v>
      </c>
      <c r="D83" s="11">
        <f t="shared" ref="D83:E83" si="6">D84+D85</f>
        <v>220000</v>
      </c>
      <c r="E83" s="11">
        <f t="shared" si="6"/>
        <v>220000</v>
      </c>
      <c r="F83" s="19"/>
      <c r="G83" s="82"/>
      <c r="H83" s="82"/>
      <c r="I83" s="82"/>
      <c r="J83" s="82"/>
      <c r="K83" s="82"/>
      <c r="L83" s="82"/>
      <c r="M83" s="82"/>
      <c r="N83" s="82"/>
      <c r="O83" s="82"/>
      <c r="P83" s="82"/>
      <c r="Q83" s="82"/>
    </row>
    <row r="84" spans="1:17" s="2" customFormat="1" ht="42.75" customHeight="1" x14ac:dyDescent="0.2">
      <c r="A84" s="21" t="s">
        <v>125</v>
      </c>
      <c r="B84" s="47" t="s">
        <v>126</v>
      </c>
      <c r="C84" s="11">
        <v>220000</v>
      </c>
      <c r="D84" s="11">
        <v>220000</v>
      </c>
      <c r="E84" s="11">
        <v>220000</v>
      </c>
      <c r="F84" s="19"/>
      <c r="G84" s="82"/>
      <c r="H84" s="82"/>
      <c r="I84" s="82"/>
      <c r="J84" s="82"/>
      <c r="K84" s="82"/>
      <c r="L84" s="82"/>
      <c r="M84" s="82"/>
      <c r="N84" s="82"/>
      <c r="O84" s="82"/>
      <c r="P84" s="82"/>
      <c r="Q84" s="82"/>
    </row>
    <row r="85" spans="1:17" s="2" customFormat="1" ht="65.45" customHeight="1" x14ac:dyDescent="0.2">
      <c r="A85" s="21" t="s">
        <v>121</v>
      </c>
      <c r="B85" s="47" t="s">
        <v>122</v>
      </c>
      <c r="C85" s="11">
        <v>1000</v>
      </c>
      <c r="D85" s="11">
        <v>0</v>
      </c>
      <c r="E85" s="11">
        <v>0</v>
      </c>
      <c r="F85" s="19"/>
      <c r="G85" s="82"/>
      <c r="H85" s="82"/>
      <c r="I85" s="82"/>
      <c r="J85" s="82"/>
      <c r="K85" s="82"/>
      <c r="L85" s="82"/>
      <c r="M85" s="82"/>
      <c r="N85" s="82"/>
      <c r="O85" s="82"/>
      <c r="P85" s="82"/>
      <c r="Q85" s="82"/>
    </row>
    <row r="86" spans="1:17" s="4" customFormat="1" ht="16.899999999999999" customHeight="1" x14ac:dyDescent="0.2">
      <c r="A86" s="7" t="s">
        <v>45</v>
      </c>
      <c r="B86" s="8" t="s">
        <v>46</v>
      </c>
      <c r="C86" s="22">
        <f>C87+C113</f>
        <v>686537205.69000006</v>
      </c>
      <c r="D86" s="22">
        <f t="shared" ref="D86:E86" si="7">D87+D113</f>
        <v>491038709.83000004</v>
      </c>
      <c r="E86" s="22">
        <f t="shared" si="7"/>
        <v>397078131.19</v>
      </c>
      <c r="F86" s="88"/>
      <c r="G86" s="89"/>
      <c r="H86" s="90"/>
      <c r="I86" s="90"/>
      <c r="J86" s="90"/>
      <c r="K86" s="90"/>
      <c r="L86" s="90"/>
      <c r="M86" s="90"/>
      <c r="N86" s="90"/>
      <c r="O86" s="90"/>
      <c r="P86" s="90"/>
      <c r="Q86" s="90"/>
    </row>
    <row r="87" spans="1:17" ht="26.25" customHeight="1" x14ac:dyDescent="0.2">
      <c r="A87" s="7" t="s">
        <v>47</v>
      </c>
      <c r="B87" s="13" t="s">
        <v>48</v>
      </c>
      <c r="C87" s="32">
        <f>C92+C99+C110+C88</f>
        <v>670783294.69000006</v>
      </c>
      <c r="D87" s="32">
        <f>D92+D99+D110+D88</f>
        <v>491038709.83000004</v>
      </c>
      <c r="E87" s="32">
        <f>E92+E99+E110+E88</f>
        <v>397078131.19</v>
      </c>
      <c r="F87" s="54"/>
      <c r="G87" s="91"/>
      <c r="H87" s="82"/>
      <c r="I87" s="82"/>
      <c r="J87" s="82"/>
      <c r="K87" s="82"/>
      <c r="L87" s="82"/>
      <c r="M87" s="82"/>
      <c r="N87" s="82"/>
      <c r="O87" s="82"/>
      <c r="P87" s="82"/>
      <c r="Q87" s="82"/>
    </row>
    <row r="88" spans="1:17" ht="26.25" customHeight="1" x14ac:dyDescent="0.2">
      <c r="A88" s="48" t="s">
        <v>163</v>
      </c>
      <c r="B88" s="13" t="s">
        <v>164</v>
      </c>
      <c r="C88" s="32">
        <f>C89+C91+C90</f>
        <v>129743284</v>
      </c>
      <c r="D88" s="32">
        <f t="shared" ref="D88:E88" si="8">D89+D91+D90</f>
        <v>98373040</v>
      </c>
      <c r="E88" s="32">
        <f t="shared" si="8"/>
        <v>98098083</v>
      </c>
      <c r="F88" s="54"/>
      <c r="G88" s="91"/>
      <c r="H88" s="82"/>
      <c r="I88" s="82"/>
      <c r="J88" s="82"/>
      <c r="K88" s="82"/>
      <c r="L88" s="82"/>
      <c r="M88" s="82"/>
      <c r="N88" s="82"/>
      <c r="O88" s="82"/>
      <c r="P88" s="82"/>
      <c r="Q88" s="82"/>
    </row>
    <row r="89" spans="1:17" ht="25.9" customHeight="1" x14ac:dyDescent="0.2">
      <c r="A89" s="10" t="s">
        <v>185</v>
      </c>
      <c r="B89" s="23" t="s">
        <v>184</v>
      </c>
      <c r="C89" s="11">
        <v>106634384</v>
      </c>
      <c r="D89" s="11">
        <v>98373040</v>
      </c>
      <c r="E89" s="11">
        <v>98098083</v>
      </c>
      <c r="F89" s="54"/>
      <c r="G89" s="91"/>
      <c r="H89" s="82"/>
      <c r="I89" s="82"/>
      <c r="J89" s="82"/>
      <c r="K89" s="82"/>
      <c r="L89" s="82"/>
      <c r="M89" s="82"/>
      <c r="N89" s="82"/>
      <c r="O89" s="82"/>
      <c r="P89" s="82"/>
      <c r="Q89" s="82"/>
    </row>
    <row r="90" spans="1:17" ht="25.9" customHeight="1" x14ac:dyDescent="0.2">
      <c r="A90" s="10" t="s">
        <v>197</v>
      </c>
      <c r="B90" s="23" t="s">
        <v>198</v>
      </c>
      <c r="C90" s="11">
        <v>3265900</v>
      </c>
      <c r="D90" s="11">
        <v>0</v>
      </c>
      <c r="E90" s="11">
        <v>0</v>
      </c>
      <c r="F90" s="54"/>
      <c r="G90" s="91"/>
      <c r="H90" s="82"/>
      <c r="I90" s="82"/>
      <c r="J90" s="82"/>
      <c r="K90" s="82"/>
      <c r="L90" s="82"/>
      <c r="M90" s="82"/>
      <c r="N90" s="82"/>
      <c r="O90" s="82"/>
      <c r="P90" s="82"/>
      <c r="Q90" s="82"/>
    </row>
    <row r="91" spans="1:17" ht="25.15" customHeight="1" x14ac:dyDescent="0.2">
      <c r="A91" s="58" t="s">
        <v>168</v>
      </c>
      <c r="B91" s="59" t="s">
        <v>167</v>
      </c>
      <c r="C91" s="60">
        <v>19843000</v>
      </c>
      <c r="D91" s="60">
        <v>0</v>
      </c>
      <c r="E91" s="60">
        <v>0</v>
      </c>
      <c r="F91" s="54"/>
      <c r="G91" s="91"/>
      <c r="H91" s="82"/>
      <c r="I91" s="82"/>
      <c r="J91" s="82"/>
      <c r="K91" s="82"/>
      <c r="L91" s="82"/>
      <c r="M91" s="82"/>
      <c r="N91" s="82"/>
      <c r="O91" s="82"/>
      <c r="P91" s="82"/>
      <c r="Q91" s="82"/>
    </row>
    <row r="92" spans="1:17" ht="27" customHeight="1" x14ac:dyDescent="0.2">
      <c r="A92" s="21" t="s">
        <v>88</v>
      </c>
      <c r="B92" s="49" t="s">
        <v>61</v>
      </c>
      <c r="C92" s="68">
        <f>C93+C95+C96+C98+C94+C97</f>
        <v>297590559.18000001</v>
      </c>
      <c r="D92" s="32">
        <f>D93+D95+D96+D98+D94</f>
        <v>136295795.25000003</v>
      </c>
      <c r="E92" s="32">
        <f>E93+E95+E96+E98+E94</f>
        <v>16702568.390000001</v>
      </c>
      <c r="F92" s="54"/>
      <c r="G92" s="91"/>
      <c r="H92" s="82"/>
      <c r="I92" s="82"/>
      <c r="J92" s="82"/>
      <c r="K92" s="82"/>
      <c r="L92" s="82"/>
      <c r="M92" s="82"/>
      <c r="N92" s="82"/>
      <c r="O92" s="82"/>
      <c r="P92" s="82"/>
      <c r="Q92" s="82"/>
    </row>
    <row r="93" spans="1:17" ht="41.45" customHeight="1" x14ac:dyDescent="0.2">
      <c r="A93" s="21" t="s">
        <v>183</v>
      </c>
      <c r="B93" s="44" t="s">
        <v>182</v>
      </c>
      <c r="C93" s="69">
        <v>263320714.28999999</v>
      </c>
      <c r="D93" s="11">
        <v>119992999.2</v>
      </c>
      <c r="E93" s="11">
        <v>0</v>
      </c>
      <c r="F93" s="54"/>
      <c r="G93" s="91"/>
      <c r="H93" s="82"/>
      <c r="I93" s="82"/>
      <c r="J93" s="82"/>
      <c r="K93" s="82"/>
      <c r="L93" s="82"/>
      <c r="M93" s="82"/>
      <c r="N93" s="82"/>
      <c r="O93" s="82"/>
      <c r="P93" s="82"/>
      <c r="Q93" s="82"/>
    </row>
    <row r="94" spans="1:17" ht="42" customHeight="1" x14ac:dyDescent="0.2">
      <c r="A94" s="21" t="s">
        <v>187</v>
      </c>
      <c r="B94" s="44" t="s">
        <v>186</v>
      </c>
      <c r="C94" s="69">
        <v>0</v>
      </c>
      <c r="D94" s="11">
        <v>3952561.77</v>
      </c>
      <c r="E94" s="11">
        <v>3952561.77</v>
      </c>
      <c r="F94" s="54"/>
      <c r="G94" s="91"/>
      <c r="H94" s="82"/>
      <c r="I94" s="82"/>
      <c r="J94" s="82"/>
      <c r="K94" s="82"/>
      <c r="L94" s="82"/>
      <c r="M94" s="82"/>
      <c r="N94" s="82"/>
      <c r="O94" s="82"/>
      <c r="P94" s="82"/>
      <c r="Q94" s="82"/>
    </row>
    <row r="95" spans="1:17" ht="31.9" customHeight="1" x14ac:dyDescent="0.2">
      <c r="A95" s="21" t="s">
        <v>140</v>
      </c>
      <c r="B95" s="44" t="s">
        <v>141</v>
      </c>
      <c r="C95" s="69">
        <v>3862008</v>
      </c>
      <c r="D95" s="11">
        <v>4349240.26</v>
      </c>
      <c r="E95" s="11">
        <v>4745589.9800000004</v>
      </c>
      <c r="F95" s="56"/>
      <c r="G95" s="91"/>
      <c r="H95" s="82"/>
      <c r="I95" s="82"/>
      <c r="J95" s="82"/>
      <c r="K95" s="82"/>
      <c r="L95" s="82"/>
      <c r="M95" s="82"/>
      <c r="N95" s="82"/>
      <c r="O95" s="82"/>
      <c r="P95" s="82"/>
      <c r="Q95" s="82"/>
    </row>
    <row r="96" spans="1:17" ht="45" customHeight="1" x14ac:dyDescent="0.2">
      <c r="A96" s="21" t="s">
        <v>142</v>
      </c>
      <c r="B96" s="44" t="s">
        <v>143</v>
      </c>
      <c r="C96" s="69">
        <v>460952.38</v>
      </c>
      <c r="D96" s="11">
        <v>457529.76</v>
      </c>
      <c r="E96" s="11">
        <v>460952.38</v>
      </c>
      <c r="F96" s="54"/>
      <c r="G96" s="91"/>
      <c r="H96" s="82"/>
      <c r="I96" s="82"/>
      <c r="J96" s="82"/>
      <c r="K96" s="82"/>
      <c r="L96" s="82"/>
      <c r="M96" s="82"/>
      <c r="N96" s="82"/>
      <c r="O96" s="82"/>
      <c r="P96" s="82"/>
      <c r="Q96" s="82"/>
    </row>
    <row r="97" spans="1:17" ht="33" customHeight="1" x14ac:dyDescent="0.2">
      <c r="A97" s="21" t="s">
        <v>191</v>
      </c>
      <c r="B97" s="44" t="s">
        <v>192</v>
      </c>
      <c r="C97" s="69">
        <v>1273913.69</v>
      </c>
      <c r="D97" s="11"/>
      <c r="E97" s="11"/>
      <c r="F97" s="54"/>
      <c r="G97" s="91"/>
      <c r="H97" s="82"/>
      <c r="I97" s="82"/>
      <c r="J97" s="82"/>
      <c r="K97" s="82"/>
      <c r="L97" s="82"/>
      <c r="M97" s="82"/>
      <c r="N97" s="82"/>
      <c r="O97" s="82"/>
      <c r="P97" s="82"/>
      <c r="Q97" s="82"/>
    </row>
    <row r="98" spans="1:17" ht="22.9" customHeight="1" x14ac:dyDescent="0.2">
      <c r="A98" s="21" t="s">
        <v>144</v>
      </c>
      <c r="B98" s="23" t="s">
        <v>145</v>
      </c>
      <c r="C98" s="69">
        <v>28672970.82</v>
      </c>
      <c r="D98" s="11">
        <v>7543464.2599999998</v>
      </c>
      <c r="E98" s="11">
        <v>7543464.2599999998</v>
      </c>
      <c r="F98" s="64"/>
      <c r="G98" s="64"/>
      <c r="H98" s="64"/>
      <c r="I98" s="64"/>
      <c r="J98" s="64"/>
      <c r="K98" s="64"/>
      <c r="L98" s="64"/>
      <c r="M98" s="92"/>
      <c r="N98" s="82"/>
      <c r="O98" s="82"/>
      <c r="P98" s="82"/>
      <c r="Q98" s="82"/>
    </row>
    <row r="99" spans="1:17" ht="29.45" customHeight="1" x14ac:dyDescent="0.2">
      <c r="A99" s="7" t="s">
        <v>89</v>
      </c>
      <c r="B99" s="13" t="s">
        <v>49</v>
      </c>
      <c r="C99" s="32">
        <f>C100+C101+C102+C103+C104+C105+C106+C107+C108+C109</f>
        <v>225234581.50999999</v>
      </c>
      <c r="D99" s="32">
        <f t="shared" ref="D99:E99" si="9">D100+D101+D102+D103+D104+D105+D106+D107+D108+D109</f>
        <v>242329874.57999998</v>
      </c>
      <c r="E99" s="32">
        <f t="shared" si="9"/>
        <v>254197479.79999998</v>
      </c>
      <c r="F99" s="54"/>
      <c r="G99" s="82"/>
      <c r="H99" s="82"/>
      <c r="I99" s="82"/>
      <c r="J99" s="82"/>
      <c r="K99" s="82"/>
      <c r="L99" s="82"/>
      <c r="M99" s="82"/>
      <c r="N99" s="82"/>
      <c r="O99" s="82"/>
      <c r="P99" s="82"/>
      <c r="Q99" s="82"/>
    </row>
    <row r="100" spans="1:17" ht="54" customHeight="1" x14ac:dyDescent="0.2">
      <c r="A100" s="10" t="s">
        <v>180</v>
      </c>
      <c r="B100" s="23" t="s">
        <v>181</v>
      </c>
      <c r="C100" s="69">
        <v>102798.61</v>
      </c>
      <c r="D100" s="69">
        <v>9728742.6300000008</v>
      </c>
      <c r="E100" s="11">
        <v>9728742.6300000008</v>
      </c>
      <c r="F100" s="54"/>
      <c r="G100" s="82"/>
      <c r="H100" s="82"/>
      <c r="I100" s="82"/>
      <c r="J100" s="82"/>
      <c r="K100" s="82"/>
      <c r="L100" s="82"/>
      <c r="M100" s="82"/>
      <c r="N100" s="82"/>
      <c r="O100" s="82"/>
      <c r="P100" s="82"/>
      <c r="Q100" s="82"/>
    </row>
    <row r="101" spans="1:17" ht="51" x14ac:dyDescent="0.2">
      <c r="A101" s="10" t="s">
        <v>146</v>
      </c>
      <c r="B101" s="23" t="s">
        <v>178</v>
      </c>
      <c r="C101" s="69">
        <v>830194</v>
      </c>
      <c r="D101" s="69">
        <v>858180</v>
      </c>
      <c r="E101" s="11">
        <v>888424</v>
      </c>
      <c r="F101" s="54"/>
      <c r="G101" s="82"/>
      <c r="H101" s="82"/>
      <c r="I101" s="82"/>
      <c r="J101" s="82"/>
      <c r="K101" s="82"/>
      <c r="L101" s="82"/>
      <c r="M101" s="82"/>
      <c r="N101" s="82"/>
      <c r="O101" s="82"/>
      <c r="P101" s="82"/>
      <c r="Q101" s="82"/>
    </row>
    <row r="102" spans="1:17" ht="43.15" customHeight="1" x14ac:dyDescent="0.2">
      <c r="A102" s="10" t="s">
        <v>147</v>
      </c>
      <c r="B102" s="23" t="s">
        <v>148</v>
      </c>
      <c r="C102" s="69">
        <v>112473</v>
      </c>
      <c r="D102" s="69">
        <v>6692</v>
      </c>
      <c r="E102" s="11">
        <v>5949</v>
      </c>
      <c r="F102" s="54"/>
      <c r="G102" s="82"/>
      <c r="H102" s="82"/>
      <c r="I102" s="82"/>
      <c r="J102" s="82"/>
      <c r="K102" s="82"/>
      <c r="L102" s="82"/>
      <c r="M102" s="82"/>
      <c r="N102" s="82"/>
      <c r="O102" s="82"/>
      <c r="P102" s="82"/>
      <c r="Q102" s="82"/>
    </row>
    <row r="103" spans="1:17" ht="40.15" customHeight="1" x14ac:dyDescent="0.2">
      <c r="A103" s="10" t="s">
        <v>149</v>
      </c>
      <c r="B103" s="23" t="s">
        <v>150</v>
      </c>
      <c r="C103" s="69">
        <v>0</v>
      </c>
      <c r="D103" s="69">
        <v>0</v>
      </c>
      <c r="E103" s="11">
        <v>0</v>
      </c>
      <c r="F103" s="54"/>
      <c r="G103" s="82"/>
      <c r="H103" s="82"/>
      <c r="I103" s="82"/>
      <c r="J103" s="82"/>
      <c r="K103" s="82"/>
      <c r="L103" s="82"/>
      <c r="M103" s="82"/>
      <c r="N103" s="82"/>
      <c r="O103" s="82"/>
      <c r="P103" s="82"/>
      <c r="Q103" s="82"/>
    </row>
    <row r="104" spans="1:17" ht="42.6" customHeight="1" x14ac:dyDescent="0.2">
      <c r="A104" s="14" t="s">
        <v>151</v>
      </c>
      <c r="B104" s="23" t="s">
        <v>152</v>
      </c>
      <c r="C104" s="69">
        <v>6354600</v>
      </c>
      <c r="D104" s="69">
        <v>6354600</v>
      </c>
      <c r="E104" s="11">
        <v>6354600</v>
      </c>
      <c r="F104" s="54"/>
      <c r="G104" s="82"/>
      <c r="H104" s="82"/>
      <c r="I104" s="82"/>
      <c r="J104" s="82"/>
      <c r="K104" s="82"/>
      <c r="L104" s="82"/>
      <c r="M104" s="82"/>
      <c r="N104" s="82"/>
      <c r="O104" s="82"/>
      <c r="P104" s="82"/>
      <c r="Q104" s="82"/>
    </row>
    <row r="105" spans="1:17" ht="29.45" customHeight="1" x14ac:dyDescent="0.2">
      <c r="A105" s="14" t="s">
        <v>153</v>
      </c>
      <c r="B105" s="43" t="s">
        <v>154</v>
      </c>
      <c r="C105" s="70">
        <v>1272453</v>
      </c>
      <c r="D105" s="70">
        <v>1221654</v>
      </c>
      <c r="E105" s="12">
        <v>1221654</v>
      </c>
      <c r="F105" s="54"/>
      <c r="G105" s="82"/>
      <c r="H105" s="82"/>
      <c r="I105" s="82"/>
      <c r="J105" s="82"/>
      <c r="K105" s="82"/>
      <c r="L105" s="82"/>
      <c r="M105" s="82"/>
      <c r="N105" s="82"/>
      <c r="O105" s="82"/>
      <c r="P105" s="82"/>
      <c r="Q105" s="82"/>
    </row>
    <row r="106" spans="1:17" ht="31.15" customHeight="1" x14ac:dyDescent="0.2">
      <c r="A106" s="14" t="s">
        <v>155</v>
      </c>
      <c r="B106" s="43" t="s">
        <v>156</v>
      </c>
      <c r="C106" s="70">
        <v>211072489.90000001</v>
      </c>
      <c r="D106" s="70">
        <v>218577576.94999999</v>
      </c>
      <c r="E106" s="12">
        <v>230319110.16999999</v>
      </c>
      <c r="F106" s="66"/>
      <c r="G106" s="66"/>
      <c r="H106" s="66"/>
      <c r="I106" s="66"/>
      <c r="J106" s="66"/>
      <c r="K106" s="66"/>
      <c r="L106" s="65"/>
      <c r="M106" s="65"/>
      <c r="N106" s="65"/>
      <c r="O106" s="66"/>
      <c r="P106" s="66"/>
      <c r="Q106" s="66"/>
    </row>
    <row r="107" spans="1:17" ht="73.900000000000006" customHeight="1" x14ac:dyDescent="0.2">
      <c r="A107" s="14" t="s">
        <v>157</v>
      </c>
      <c r="B107" s="43" t="s">
        <v>158</v>
      </c>
      <c r="C107" s="70">
        <v>2789526</v>
      </c>
      <c r="D107" s="70">
        <v>2789526</v>
      </c>
      <c r="E107" s="12">
        <v>2789526</v>
      </c>
      <c r="F107" s="62"/>
      <c r="G107" s="61"/>
      <c r="H107" s="82"/>
      <c r="I107" s="82"/>
      <c r="J107" s="82"/>
      <c r="K107" s="92"/>
      <c r="L107" s="82"/>
      <c r="M107" s="82"/>
      <c r="N107" s="82"/>
      <c r="O107" s="82"/>
      <c r="P107" s="82"/>
      <c r="Q107" s="82"/>
    </row>
    <row r="108" spans="1:17" ht="31.15" customHeight="1" x14ac:dyDescent="0.2">
      <c r="A108" s="14" t="s">
        <v>162</v>
      </c>
      <c r="B108" s="43" t="s">
        <v>179</v>
      </c>
      <c r="C108" s="70">
        <v>2434862</v>
      </c>
      <c r="D108" s="70">
        <v>2527718</v>
      </c>
      <c r="E108" s="12">
        <v>2624289</v>
      </c>
      <c r="F108" s="63"/>
      <c r="G108" s="92"/>
      <c r="H108" s="82"/>
      <c r="I108" s="82"/>
      <c r="J108" s="82"/>
      <c r="K108" s="82"/>
      <c r="L108" s="82"/>
      <c r="M108" s="82"/>
      <c r="N108" s="82"/>
      <c r="O108" s="82"/>
      <c r="P108" s="82"/>
      <c r="Q108" s="82"/>
    </row>
    <row r="109" spans="1:17" ht="21.6" customHeight="1" x14ac:dyDescent="0.2">
      <c r="A109" s="14" t="s">
        <v>166</v>
      </c>
      <c r="B109" s="43" t="s">
        <v>165</v>
      </c>
      <c r="C109" s="70">
        <v>265185</v>
      </c>
      <c r="D109" s="70">
        <v>265185</v>
      </c>
      <c r="E109" s="12">
        <v>265185</v>
      </c>
      <c r="F109" s="54"/>
      <c r="G109" s="82"/>
      <c r="H109" s="82"/>
      <c r="I109" s="82"/>
      <c r="J109" s="82"/>
      <c r="K109" s="82"/>
      <c r="L109" s="82"/>
      <c r="M109" s="82"/>
      <c r="N109" s="82"/>
      <c r="O109" s="82"/>
      <c r="P109" s="82"/>
      <c r="Q109" s="82"/>
    </row>
    <row r="110" spans="1:17" ht="22.9" customHeight="1" x14ac:dyDescent="0.2">
      <c r="A110" s="9" t="s">
        <v>91</v>
      </c>
      <c r="B110" s="8" t="s">
        <v>90</v>
      </c>
      <c r="C110" s="22">
        <f>C111+C112</f>
        <v>18214870</v>
      </c>
      <c r="D110" s="22">
        <f>D111</f>
        <v>14040000</v>
      </c>
      <c r="E110" s="22">
        <f>E111</f>
        <v>28080000</v>
      </c>
      <c r="F110" s="54"/>
      <c r="G110" s="82"/>
      <c r="H110" s="82"/>
      <c r="I110" s="82"/>
      <c r="J110" s="82"/>
      <c r="K110" s="82"/>
      <c r="L110" s="82"/>
      <c r="M110" s="82"/>
      <c r="N110" s="82"/>
      <c r="O110" s="82"/>
      <c r="P110" s="82"/>
      <c r="Q110" s="82"/>
    </row>
    <row r="111" spans="1:17" ht="71.45" customHeight="1" x14ac:dyDescent="0.2">
      <c r="A111" s="14" t="s">
        <v>159</v>
      </c>
      <c r="B111" s="23" t="s">
        <v>160</v>
      </c>
      <c r="C111" s="11">
        <v>14040000</v>
      </c>
      <c r="D111" s="11">
        <v>14040000</v>
      </c>
      <c r="E111" s="11">
        <v>28080000</v>
      </c>
      <c r="F111" s="54"/>
      <c r="G111" s="82"/>
      <c r="H111" s="82"/>
      <c r="I111" s="82"/>
      <c r="J111" s="82"/>
      <c r="K111" s="82"/>
      <c r="L111" s="82"/>
      <c r="M111" s="82"/>
      <c r="N111" s="82"/>
      <c r="O111" s="82"/>
      <c r="P111" s="82"/>
      <c r="Q111" s="82"/>
    </row>
    <row r="112" spans="1:17" ht="32.25" customHeight="1" x14ac:dyDescent="0.2">
      <c r="A112" s="14" t="s">
        <v>199</v>
      </c>
      <c r="B112" s="23" t="s">
        <v>200</v>
      </c>
      <c r="C112" s="11">
        <v>4174870</v>
      </c>
      <c r="D112" s="67">
        <v>0</v>
      </c>
      <c r="E112" s="67">
        <v>0</v>
      </c>
      <c r="F112" s="54"/>
      <c r="G112" s="82"/>
      <c r="H112" s="82"/>
      <c r="I112" s="82"/>
      <c r="J112" s="82"/>
      <c r="K112" s="82"/>
      <c r="L112" s="82"/>
      <c r="M112" s="82"/>
      <c r="N112" s="82"/>
      <c r="O112" s="82"/>
      <c r="P112" s="82"/>
      <c r="Q112" s="82"/>
    </row>
    <row r="113" spans="1:17" ht="18" customHeight="1" x14ac:dyDescent="0.2">
      <c r="A113" s="9" t="s">
        <v>193</v>
      </c>
      <c r="B113" s="8" t="s">
        <v>194</v>
      </c>
      <c r="C113" s="22">
        <f>C114</f>
        <v>15753911</v>
      </c>
      <c r="D113" s="57">
        <f t="shared" ref="D113:E113" si="10">D114</f>
        <v>0</v>
      </c>
      <c r="E113" s="57">
        <f t="shared" si="10"/>
        <v>0</v>
      </c>
      <c r="F113" s="54"/>
      <c r="G113" s="82"/>
      <c r="H113" s="82"/>
      <c r="I113" s="82"/>
      <c r="J113" s="82"/>
      <c r="K113" s="82"/>
      <c r="L113" s="82"/>
      <c r="M113" s="82"/>
      <c r="N113" s="82"/>
      <c r="O113" s="82"/>
      <c r="P113" s="82"/>
      <c r="Q113" s="82"/>
    </row>
    <row r="114" spans="1:17" ht="28.9" customHeight="1" x14ac:dyDescent="0.2">
      <c r="A114" s="93" t="s">
        <v>195</v>
      </c>
      <c r="B114" s="94" t="s">
        <v>196</v>
      </c>
      <c r="C114" s="11">
        <v>15753911</v>
      </c>
      <c r="D114" s="11"/>
      <c r="E114" s="11"/>
      <c r="F114" s="54"/>
      <c r="G114" s="82"/>
      <c r="H114" s="82"/>
      <c r="I114" s="82"/>
      <c r="J114" s="82"/>
      <c r="K114" s="82"/>
      <c r="L114" s="82"/>
      <c r="M114" s="82"/>
      <c r="N114" s="82"/>
      <c r="O114" s="82"/>
      <c r="P114" s="82"/>
      <c r="Q114" s="82"/>
    </row>
    <row r="115" spans="1:17" ht="22.15" customHeight="1" x14ac:dyDescent="0.2">
      <c r="A115" s="50"/>
      <c r="B115" s="51" t="s">
        <v>50</v>
      </c>
      <c r="C115" s="16">
        <f>C86+C20</f>
        <v>916064510.69000006</v>
      </c>
      <c r="D115" s="15">
        <f>D20+D86</f>
        <v>701834220.83000004</v>
      </c>
      <c r="E115" s="15">
        <f>E20+E86</f>
        <v>606868736.19000006</v>
      </c>
      <c r="F115" s="54"/>
      <c r="G115" s="82"/>
      <c r="H115" s="82"/>
      <c r="I115" s="82"/>
      <c r="J115" s="82"/>
      <c r="K115" s="82"/>
      <c r="L115" s="82"/>
      <c r="M115" s="82"/>
      <c r="N115" s="82"/>
      <c r="O115" s="82"/>
      <c r="P115" s="82"/>
      <c r="Q115" s="82"/>
    </row>
    <row r="116" spans="1:17" ht="18" x14ac:dyDescent="0.25">
      <c r="A116" s="52"/>
      <c r="B116" s="52"/>
      <c r="C116" s="52"/>
      <c r="D116" s="52"/>
      <c r="E116" s="53"/>
      <c r="F116" s="54"/>
    </row>
    <row r="117" spans="1:17" x14ac:dyDescent="0.2">
      <c r="A117" s="54"/>
      <c r="B117" s="54"/>
      <c r="C117" s="54"/>
      <c r="D117" s="54"/>
      <c r="E117" s="54"/>
      <c r="F117" s="54"/>
    </row>
    <row r="118" spans="1:17" x14ac:dyDescent="0.2">
      <c r="A118" s="54"/>
      <c r="B118" s="54"/>
      <c r="C118" s="54"/>
      <c r="D118" s="54"/>
      <c r="E118" s="54"/>
      <c r="F118" s="54"/>
    </row>
    <row r="119" spans="1:17" x14ac:dyDescent="0.2">
      <c r="A119" s="54"/>
      <c r="B119" s="54"/>
      <c r="C119" s="54"/>
      <c r="D119" s="54"/>
      <c r="E119" s="54"/>
      <c r="F119" s="54"/>
    </row>
    <row r="120" spans="1:17" x14ac:dyDescent="0.2">
      <c r="A120" s="1"/>
      <c r="B120" s="1"/>
      <c r="C120" s="1"/>
      <c r="D120" s="1"/>
      <c r="E120" s="1"/>
      <c r="F120" s="1"/>
    </row>
    <row r="121" spans="1:17" x14ac:dyDescent="0.2">
      <c r="A121" s="1"/>
      <c r="B121" s="1"/>
      <c r="C121" s="1"/>
      <c r="D121" s="1"/>
      <c r="E121" s="1"/>
      <c r="F121" s="1"/>
    </row>
    <row r="122" spans="1:17" x14ac:dyDescent="0.2">
      <c r="A122" s="1"/>
      <c r="B122" s="1"/>
      <c r="C122" s="1"/>
      <c r="D122" s="1"/>
      <c r="E122" s="1"/>
      <c r="F122" s="1"/>
    </row>
    <row r="123" spans="1:17" x14ac:dyDescent="0.2">
      <c r="A123" s="1"/>
      <c r="B123" s="1"/>
      <c r="C123" s="1"/>
      <c r="D123" s="1"/>
      <c r="E123" s="1"/>
      <c r="F123" s="1"/>
    </row>
    <row r="124" spans="1:17" x14ac:dyDescent="0.2">
      <c r="A124" s="1"/>
      <c r="B124" s="1"/>
      <c r="C124" s="1"/>
      <c r="D124" s="1"/>
      <c r="E124" s="1"/>
      <c r="F124" s="1"/>
    </row>
    <row r="125" spans="1:17" x14ac:dyDescent="0.2">
      <c r="A125" s="1"/>
      <c r="B125" s="1"/>
      <c r="C125" s="1"/>
      <c r="D125" s="1"/>
      <c r="E125" s="1"/>
      <c r="F125" s="1"/>
    </row>
    <row r="126" spans="1:17" x14ac:dyDescent="0.2">
      <c r="A126" s="1"/>
      <c r="B126" s="1"/>
      <c r="C126" s="1"/>
      <c r="D126" s="1"/>
      <c r="E126" s="1"/>
      <c r="F126" s="1"/>
    </row>
    <row r="127" spans="1:17" x14ac:dyDescent="0.2">
      <c r="A127" s="1"/>
      <c r="B127" s="1"/>
      <c r="C127" s="1"/>
      <c r="D127" s="1"/>
      <c r="E127" s="1"/>
      <c r="F127" s="1"/>
    </row>
    <row r="128" spans="1:17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</row>
    <row r="989" spans="1:6" x14ac:dyDescent="0.2">
      <c r="A989" s="1"/>
      <c r="B989" s="1"/>
      <c r="C989" s="1"/>
      <c r="D989" s="1"/>
      <c r="E989" s="1"/>
    </row>
    <row r="990" spans="1:6" x14ac:dyDescent="0.2">
      <c r="A990" s="1"/>
      <c r="B990" s="1"/>
      <c r="C990" s="1"/>
      <c r="D990" s="1"/>
      <c r="E990" s="1"/>
    </row>
    <row r="991" spans="1:6" x14ac:dyDescent="0.2">
      <c r="A991" s="1"/>
      <c r="B991" s="1"/>
      <c r="C991" s="1"/>
      <c r="D991" s="1"/>
      <c r="E991" s="1"/>
    </row>
    <row r="992" spans="1:6" x14ac:dyDescent="0.2">
      <c r="A992" s="1"/>
      <c r="B992" s="1"/>
      <c r="C992" s="1"/>
      <c r="D992" s="1"/>
      <c r="E992" s="1"/>
    </row>
    <row r="993" spans="1:5" x14ac:dyDescent="0.2">
      <c r="A993" s="1"/>
      <c r="B993" s="1"/>
      <c r="C993" s="1"/>
      <c r="D993" s="1"/>
      <c r="E993" s="1"/>
    </row>
    <row r="994" spans="1:5" x14ac:dyDescent="0.2">
      <c r="A994" s="1"/>
      <c r="B994" s="1"/>
      <c r="C994" s="1"/>
      <c r="D994" s="1"/>
      <c r="E994" s="1"/>
    </row>
    <row r="995" spans="1:5" x14ac:dyDescent="0.2">
      <c r="A995" s="1"/>
      <c r="B995" s="1"/>
      <c r="C995" s="1"/>
      <c r="D995" s="1"/>
      <c r="E995" s="1"/>
    </row>
  </sheetData>
  <mergeCells count="16">
    <mergeCell ref="A17:A18"/>
    <mergeCell ref="D9:E9"/>
    <mergeCell ref="A14:C14"/>
    <mergeCell ref="D13:E13"/>
    <mergeCell ref="D12:E12"/>
    <mergeCell ref="A15:E15"/>
    <mergeCell ref="B3:C3"/>
    <mergeCell ref="D10:E10"/>
    <mergeCell ref="D11:E11"/>
    <mergeCell ref="C17:E17"/>
    <mergeCell ref="B17:B18"/>
    <mergeCell ref="D4:E4"/>
    <mergeCell ref="D5:E5"/>
    <mergeCell ref="D6:E6"/>
    <mergeCell ref="D7:E7"/>
    <mergeCell ref="D8:E8"/>
  </mergeCells>
  <phoneticPr fontId="0" type="noConversion"/>
  <pageMargins left="0.23622047244094491" right="0.23622047244094491" top="0.51181102362204722" bottom="0.19685039370078741" header="0.31496062992125984" footer="0.31496062992125984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2022-09-02T08:42:05Z</cp:lastPrinted>
  <dcterms:created xsi:type="dcterms:W3CDTF">2007-09-25T22:11:31Z</dcterms:created>
  <dcterms:modified xsi:type="dcterms:W3CDTF">2022-09-15T06:16:15Z</dcterms:modified>
</cp:coreProperties>
</file>