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Документы\ПРОЕКТЫ\2022\Проекты на 28.06.2022\Решения Думы ТМО ПК от 28.06.2022\"/>
    </mc:Choice>
  </mc:AlternateContent>
  <bookViews>
    <workbookView xWindow="0" yWindow="0" windowWidth="20490" windowHeight="8565"/>
  </bookViews>
  <sheets>
    <sheet name="Документ" sheetId="2" r:id="rId1"/>
  </sheets>
  <definedNames>
    <definedName name="_xlnm._FilterDatabase" localSheetId="0" hidden="1">Документ!$A$17:$G$734</definedName>
    <definedName name="_xlnm.Print_Titles" localSheetId="0">Документ!$17:$17</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4" i="2" l="1"/>
  <c r="G293" i="2" s="1"/>
  <c r="G292" i="2" s="1"/>
  <c r="G291" i="2" s="1"/>
  <c r="G290" i="2" s="1"/>
  <c r="F294" i="2"/>
  <c r="F293" i="2" s="1"/>
  <c r="F292" i="2" s="1"/>
  <c r="F291" i="2" s="1"/>
  <c r="F290" i="2" s="1"/>
  <c r="E294" i="2"/>
  <c r="E293" i="2" s="1"/>
  <c r="E292" i="2" s="1"/>
  <c r="E291" i="2" s="1"/>
  <c r="E290" i="2" s="1"/>
  <c r="E138" i="2"/>
  <c r="E41" i="2"/>
  <c r="E40" i="2" l="1"/>
  <c r="E38" i="2" s="1"/>
  <c r="E39" i="2"/>
  <c r="E122" i="2"/>
  <c r="E121" i="2" s="1"/>
  <c r="E120" i="2" s="1"/>
  <c r="E119" i="2" s="1"/>
  <c r="G198" i="2"/>
  <c r="G197" i="2" s="1"/>
  <c r="F198" i="2"/>
  <c r="F197" i="2" s="1"/>
  <c r="E198" i="2"/>
  <c r="E197" i="2" s="1"/>
  <c r="G202" i="2"/>
  <c r="G201" i="2" s="1"/>
  <c r="G200" i="2" s="1"/>
  <c r="F202" i="2"/>
  <c r="F201" i="2" s="1"/>
  <c r="F200" i="2" s="1"/>
  <c r="E202" i="2"/>
  <c r="E201" i="2" s="1"/>
  <c r="E200" i="2" s="1"/>
  <c r="G477" i="2"/>
  <c r="G476" i="2" s="1"/>
  <c r="F477" i="2"/>
  <c r="F476" i="2" s="1"/>
  <c r="E477" i="2"/>
  <c r="E476" i="2" s="1"/>
  <c r="G474" i="2"/>
  <c r="G473" i="2" s="1"/>
  <c r="F474" i="2"/>
  <c r="F473" i="2" s="1"/>
  <c r="E474" i="2"/>
  <c r="E473" i="2" s="1"/>
  <c r="G471" i="2"/>
  <c r="G470" i="2" s="1"/>
  <c r="F471" i="2"/>
  <c r="F470" i="2" s="1"/>
  <c r="E471" i="2"/>
  <c r="E470" i="2" s="1"/>
  <c r="G492" i="2"/>
  <c r="F492" i="2"/>
  <c r="E492" i="2"/>
  <c r="E117" i="2" l="1"/>
  <c r="E116" i="2" s="1"/>
  <c r="E115" i="2" l="1"/>
  <c r="E114" i="2" s="1"/>
  <c r="G684" i="2"/>
  <c r="F684" i="2"/>
  <c r="E684" i="2"/>
  <c r="E683" i="2" s="1"/>
  <c r="E489" i="2"/>
  <c r="E488" i="2" s="1"/>
  <c r="E432" i="2"/>
  <c r="E431" i="2" s="1"/>
  <c r="E430" i="2" s="1"/>
  <c r="G573" i="2"/>
  <c r="G572" i="2" s="1"/>
  <c r="F573" i="2"/>
  <c r="F572" i="2" s="1"/>
  <c r="E573" i="2"/>
  <c r="E572" i="2" s="1"/>
  <c r="E494" i="2" l="1"/>
  <c r="E491" i="2" l="1"/>
  <c r="E487" i="2" s="1"/>
  <c r="G725" i="2"/>
  <c r="G724" i="2" s="1"/>
  <c r="F725" i="2"/>
  <c r="F724" i="2" s="1"/>
  <c r="E725" i="2"/>
  <c r="E724" i="2" s="1"/>
  <c r="G623" i="2"/>
  <c r="F623" i="2"/>
  <c r="E623" i="2"/>
  <c r="E622" i="2" s="1"/>
  <c r="G704" i="2"/>
  <c r="F704" i="2"/>
  <c r="E704" i="2"/>
  <c r="E703" i="2" s="1"/>
  <c r="G595" i="2"/>
  <c r="G594" i="2" s="1"/>
  <c r="F595" i="2"/>
  <c r="F594" i="2" s="1"/>
  <c r="E595" i="2"/>
  <c r="E594" i="2" s="1"/>
  <c r="G715" i="2"/>
  <c r="G714" i="2" s="1"/>
  <c r="G713" i="2" s="1"/>
  <c r="G712" i="2" s="1"/>
  <c r="F715" i="2"/>
  <c r="F714" i="2" s="1"/>
  <c r="F713" i="2" s="1"/>
  <c r="F712" i="2" s="1"/>
  <c r="E715" i="2"/>
  <c r="E714" i="2" s="1"/>
  <c r="E713" i="2" s="1"/>
  <c r="E712" i="2" s="1"/>
  <c r="G634" i="2" l="1"/>
  <c r="G633" i="2" s="1"/>
  <c r="G632" i="2" s="1"/>
  <c r="F634" i="2"/>
  <c r="F633" i="2" s="1"/>
  <c r="F632" i="2" s="1"/>
  <c r="E634" i="2"/>
  <c r="E633" i="2" s="1"/>
  <c r="E632" i="2" s="1"/>
  <c r="G72" i="2" l="1"/>
  <c r="G71" i="2" s="1"/>
  <c r="F72" i="2"/>
  <c r="F71" i="2" s="1"/>
  <c r="E72" i="2"/>
  <c r="E71" i="2" s="1"/>
  <c r="G700" i="2"/>
  <c r="G699" i="2" s="1"/>
  <c r="F700" i="2"/>
  <c r="F699" i="2" s="1"/>
  <c r="E700" i="2"/>
  <c r="E699" i="2" s="1"/>
  <c r="G694" i="2"/>
  <c r="G693" i="2" s="1"/>
  <c r="F694" i="2"/>
  <c r="F693" i="2" s="1"/>
  <c r="E694" i="2"/>
  <c r="E693" i="2" s="1"/>
  <c r="G129" i="2"/>
  <c r="F129" i="2"/>
  <c r="E129" i="2"/>
  <c r="G131" i="2"/>
  <c r="F131" i="2"/>
  <c r="E131" i="2"/>
  <c r="G687" i="2" l="1"/>
  <c r="G686" i="2" s="1"/>
  <c r="F687" i="2"/>
  <c r="F686" i="2" s="1"/>
  <c r="E687" i="2"/>
  <c r="E686" i="2" s="1"/>
  <c r="G710" i="2"/>
  <c r="F710" i="2"/>
  <c r="E710" i="2"/>
  <c r="E709" i="2" s="1"/>
  <c r="G707" i="2"/>
  <c r="F707" i="2"/>
  <c r="E707" i="2"/>
  <c r="E706" i="2" s="1"/>
  <c r="G702" i="2"/>
  <c r="F702" i="2"/>
  <c r="G621" i="2"/>
  <c r="F621" i="2"/>
  <c r="G626" i="2"/>
  <c r="F626" i="2"/>
  <c r="E626" i="2"/>
  <c r="E625" i="2" s="1"/>
  <c r="E621" i="2" s="1"/>
  <c r="G149" i="2"/>
  <c r="G148" i="2" s="1"/>
  <c r="F149" i="2"/>
  <c r="F148" i="2" s="1"/>
  <c r="E149" i="2"/>
  <c r="E148" i="2" s="1"/>
  <c r="E307" i="2"/>
  <c r="E306" i="2" s="1"/>
  <c r="E305" i="2" s="1"/>
  <c r="E304" i="2" s="1"/>
  <c r="E702" i="2" l="1"/>
  <c r="G146" i="2"/>
  <c r="G145" i="2" s="1"/>
  <c r="F146" i="2"/>
  <c r="F145" i="2" s="1"/>
  <c r="E146" i="2"/>
  <c r="E145" i="2" s="1"/>
  <c r="G143" i="2"/>
  <c r="F143" i="2"/>
  <c r="E143" i="2"/>
  <c r="E142" i="2" s="1"/>
  <c r="G630" i="2"/>
  <c r="G629" i="2" s="1"/>
  <c r="G628" i="2" s="1"/>
  <c r="F630" i="2"/>
  <c r="F629" i="2" s="1"/>
  <c r="F628" i="2" s="1"/>
  <c r="E630" i="2"/>
  <c r="E629" i="2" s="1"/>
  <c r="E628" i="2" s="1"/>
  <c r="G589" i="2"/>
  <c r="G588" i="2" s="1"/>
  <c r="F589" i="2"/>
  <c r="F588" i="2" s="1"/>
  <c r="E589" i="2"/>
  <c r="E588" i="2" s="1"/>
  <c r="G592" i="2"/>
  <c r="G591" i="2" s="1"/>
  <c r="F592" i="2"/>
  <c r="F591" i="2" s="1"/>
  <c r="E592" i="2"/>
  <c r="E591" i="2" s="1"/>
  <c r="E485" i="2"/>
  <c r="E369" i="2"/>
  <c r="G383" i="2"/>
  <c r="G382" i="2" s="1"/>
  <c r="G369" i="2" s="1"/>
  <c r="F377" i="2"/>
  <c r="F376" i="2" s="1"/>
  <c r="F374" i="2"/>
  <c r="F373" i="2" s="1"/>
  <c r="F371" i="2"/>
  <c r="F370" i="2" s="1"/>
  <c r="G364" i="2"/>
  <c r="G363" i="2" s="1"/>
  <c r="F345" i="2"/>
  <c r="F361" i="2"/>
  <c r="F360" i="2" s="1"/>
  <c r="G361" i="2"/>
  <c r="G360" i="2" s="1"/>
  <c r="F358" i="2"/>
  <c r="F357" i="2" s="1"/>
  <c r="E358" i="2"/>
  <c r="E357" i="2" s="1"/>
  <c r="E361" i="2"/>
  <c r="E360" i="2" s="1"/>
  <c r="F343" i="2"/>
  <c r="F342" i="2" s="1"/>
  <c r="G340" i="2"/>
  <c r="G339" i="2" s="1"/>
  <c r="F340" i="2"/>
  <c r="F339" i="2" s="1"/>
  <c r="E340" i="2"/>
  <c r="E339" i="2" s="1"/>
  <c r="F142" i="2" l="1"/>
  <c r="G142" i="2"/>
  <c r="F369" i="2"/>
  <c r="F50" i="2"/>
  <c r="G50" i="2"/>
  <c r="E50" i="2"/>
  <c r="F303" i="2"/>
  <c r="G303" i="2"/>
  <c r="F352" i="2" l="1"/>
  <c r="G352" i="2"/>
  <c r="F195" i="2" l="1"/>
  <c r="F194" i="2" s="1"/>
  <c r="G195" i="2"/>
  <c r="G194" i="2" s="1"/>
  <c r="F566" i="2"/>
  <c r="F565" i="2" s="1"/>
  <c r="F564" i="2" s="1"/>
  <c r="G566" i="2"/>
  <c r="G565" i="2" s="1"/>
  <c r="G564" i="2" s="1"/>
  <c r="F525" i="2"/>
  <c r="G525" i="2"/>
  <c r="F527" i="2"/>
  <c r="G527" i="2"/>
  <c r="F530" i="2"/>
  <c r="F529" i="2" s="1"/>
  <c r="G530" i="2"/>
  <c r="G529" i="2" s="1"/>
  <c r="F533" i="2"/>
  <c r="F532" i="2" s="1"/>
  <c r="G533" i="2"/>
  <c r="G532" i="2" s="1"/>
  <c r="G193" i="2" l="1"/>
  <c r="F193" i="2"/>
  <c r="G524" i="2"/>
  <c r="F524" i="2"/>
  <c r="F355" i="2"/>
  <c r="F354" i="2" s="1"/>
  <c r="G355" i="2"/>
  <c r="G354" i="2" s="1"/>
  <c r="F351" i="2"/>
  <c r="G351" i="2"/>
  <c r="F336" i="2"/>
  <c r="G336" i="2"/>
  <c r="F334" i="2"/>
  <c r="F333" i="2" s="1"/>
  <c r="G334" i="2"/>
  <c r="G333" i="2" s="1"/>
  <c r="F301" i="2"/>
  <c r="F300" i="2" s="1"/>
  <c r="F299" i="2" s="1"/>
  <c r="F298" i="2" s="1"/>
  <c r="F297" i="2" s="1"/>
  <c r="G301" i="2"/>
  <c r="G300" i="2" s="1"/>
  <c r="G299" i="2" s="1"/>
  <c r="G298" i="2" s="1"/>
  <c r="G297" i="2" s="1"/>
  <c r="F134" i="2"/>
  <c r="G134" i="2"/>
  <c r="F55" i="2"/>
  <c r="G55" i="2"/>
  <c r="F46" i="2"/>
  <c r="G46" i="2"/>
  <c r="F24" i="2"/>
  <c r="G24" i="2"/>
  <c r="E107" i="2"/>
  <c r="E106" i="2" s="1"/>
  <c r="E105" i="2" s="1"/>
  <c r="E103" i="2"/>
  <c r="E102" i="2" s="1"/>
  <c r="E101" i="2" s="1"/>
  <c r="G577" i="2"/>
  <c r="G576" i="2" s="1"/>
  <c r="F577" i="2"/>
  <c r="F576" i="2" s="1"/>
  <c r="E577" i="2"/>
  <c r="E576" i="2" s="1"/>
  <c r="G332" i="2" l="1"/>
  <c r="G323" i="2" s="1"/>
  <c r="F332" i="2"/>
  <c r="F323" i="2" s="1"/>
  <c r="G192" i="2"/>
  <c r="G191" i="2" s="1"/>
  <c r="G190" i="2" s="1"/>
  <c r="F192" i="2"/>
  <c r="F191" i="2" s="1"/>
  <c r="F190" i="2" s="1"/>
  <c r="F670" i="2"/>
  <c r="F669" i="2" s="1"/>
  <c r="G670" i="2"/>
  <c r="G669" i="2" s="1"/>
  <c r="E670" i="2"/>
  <c r="E669" i="2" s="1"/>
  <c r="F485" i="2" l="1"/>
  <c r="F484" i="2" s="1"/>
  <c r="F483" i="2" s="1"/>
  <c r="E484" i="2"/>
  <c r="E483" i="2" s="1"/>
  <c r="G483" i="2"/>
  <c r="F136" i="2"/>
  <c r="G136" i="2"/>
  <c r="G140" i="2"/>
  <c r="G133" i="2" l="1"/>
  <c r="F179" i="2"/>
  <c r="F178" i="2" s="1"/>
  <c r="G179" i="2"/>
  <c r="G178" i="2" s="1"/>
  <c r="F152" i="2" l="1"/>
  <c r="F151" i="2" s="1"/>
  <c r="G152" i="2"/>
  <c r="G151" i="2" s="1"/>
  <c r="F155" i="2"/>
  <c r="F154" i="2" s="1"/>
  <c r="G155" i="2"/>
  <c r="G154" i="2" s="1"/>
  <c r="E155" i="2"/>
  <c r="E154" i="2" s="1"/>
  <c r="G215" i="2" l="1"/>
  <c r="G214" i="2" s="1"/>
  <c r="G213" i="2" s="1"/>
  <c r="G212" i="2" s="1"/>
  <c r="G211" i="2" s="1"/>
  <c r="F215" i="2"/>
  <c r="F214" i="2" s="1"/>
  <c r="F213" i="2" s="1"/>
  <c r="F212" i="2" s="1"/>
  <c r="F211" i="2" s="1"/>
  <c r="F209" i="2"/>
  <c r="F208" i="2" s="1"/>
  <c r="F207" i="2" s="1"/>
  <c r="F206" i="2" s="1"/>
  <c r="F205" i="2" s="1"/>
  <c r="G209" i="2"/>
  <c r="G208" i="2" s="1"/>
  <c r="G207" i="2" s="1"/>
  <c r="G206" i="2" s="1"/>
  <c r="G205" i="2" s="1"/>
  <c r="F186" i="2"/>
  <c r="G186" i="2"/>
  <c r="F188" i="2"/>
  <c r="G188" i="2"/>
  <c r="G171" i="2"/>
  <c r="G170" i="2" s="1"/>
  <c r="F171" i="2"/>
  <c r="F170" i="2" s="1"/>
  <c r="F168" i="2"/>
  <c r="F167" i="2" s="1"/>
  <c r="G168" i="2"/>
  <c r="G167" i="2" s="1"/>
  <c r="F165" i="2"/>
  <c r="G165" i="2"/>
  <c r="F174" i="2"/>
  <c r="G174" i="2"/>
  <c r="F176" i="2"/>
  <c r="G176" i="2"/>
  <c r="G288" i="2"/>
  <c r="G287" i="2" s="1"/>
  <c r="G286" i="2" s="1"/>
  <c r="G285" i="2" s="1"/>
  <c r="G185" i="2" l="1"/>
  <c r="G184" i="2" s="1"/>
  <c r="G183" i="2" s="1"/>
  <c r="G182" i="2" s="1"/>
  <c r="G181" i="2" s="1"/>
  <c r="F185" i="2"/>
  <c r="F184" i="2" s="1"/>
  <c r="F183" i="2" s="1"/>
  <c r="F182" i="2" s="1"/>
  <c r="F181" i="2" s="1"/>
  <c r="F173" i="2"/>
  <c r="G173" i="2"/>
  <c r="G283" i="2"/>
  <c r="G282" i="2" s="1"/>
  <c r="F283" i="2"/>
  <c r="F282" i="2" s="1"/>
  <c r="G280" i="2"/>
  <c r="G279" i="2" s="1"/>
  <c r="F280" i="2"/>
  <c r="F279" i="2" s="1"/>
  <c r="F277" i="2"/>
  <c r="F276" i="2" s="1"/>
  <c r="G277" i="2"/>
  <c r="G276" i="2" s="1"/>
  <c r="F274" i="2"/>
  <c r="F273" i="2" s="1"/>
  <c r="G274" i="2"/>
  <c r="G273" i="2" s="1"/>
  <c r="G270" i="2"/>
  <c r="G269" i="2" s="1"/>
  <c r="F270" i="2"/>
  <c r="F269" i="2" s="1"/>
  <c r="G243" i="2"/>
  <c r="G242" i="2" s="1"/>
  <c r="F243" i="2"/>
  <c r="F242" i="2" s="1"/>
  <c r="G221" i="2"/>
  <c r="G220" i="2" s="1"/>
  <c r="F221" i="2"/>
  <c r="F220" i="2" s="1"/>
  <c r="G224" i="2"/>
  <c r="G223" i="2" s="1"/>
  <c r="F224" i="2"/>
  <c r="F223" i="2" s="1"/>
  <c r="G227" i="2"/>
  <c r="G226" i="2" s="1"/>
  <c r="F227" i="2"/>
  <c r="F226" i="2" s="1"/>
  <c r="G230" i="2"/>
  <c r="G229" i="2" s="1"/>
  <c r="F230" i="2"/>
  <c r="F229" i="2" s="1"/>
  <c r="G233" i="2"/>
  <c r="G232" i="2" s="1"/>
  <c r="F233" i="2"/>
  <c r="F232" i="2" s="1"/>
  <c r="G236" i="2"/>
  <c r="G235" i="2" s="1"/>
  <c r="F236" i="2"/>
  <c r="F235" i="2" s="1"/>
  <c r="F239" i="2"/>
  <c r="F238" i="2" s="1"/>
  <c r="E267" i="2"/>
  <c r="E266" i="2" s="1"/>
  <c r="E264" i="2"/>
  <c r="E263" i="2" s="1"/>
  <c r="E252" i="2"/>
  <c r="E251" i="2" s="1"/>
  <c r="E261" i="2"/>
  <c r="E260" i="2" s="1"/>
  <c r="E258" i="2"/>
  <c r="E257" i="2" s="1"/>
  <c r="F249" i="2"/>
  <c r="F248" i="2" s="1"/>
  <c r="F246" i="2"/>
  <c r="F245" i="2" s="1"/>
  <c r="G241" i="2" l="1"/>
  <c r="F219" i="2"/>
  <c r="G219" i="2"/>
  <c r="F241" i="2"/>
  <c r="F272" i="2"/>
  <c r="G272" i="2"/>
  <c r="F464" i="2"/>
  <c r="G464" i="2"/>
  <c r="G468" i="2"/>
  <c r="G467" i="2" s="1"/>
  <c r="F468" i="2"/>
  <c r="F467" i="2" s="1"/>
  <c r="E468" i="2"/>
  <c r="E467" i="2" s="1"/>
  <c r="E465" i="2"/>
  <c r="E464" i="2" s="1"/>
  <c r="G516" i="2"/>
  <c r="G515" i="2" s="1"/>
  <c r="F516" i="2"/>
  <c r="F515" i="2" s="1"/>
  <c r="G519" i="2"/>
  <c r="G518" i="2" s="1"/>
  <c r="F519" i="2"/>
  <c r="F518" i="2" s="1"/>
  <c r="G697" i="2"/>
  <c r="G696" i="2" s="1"/>
  <c r="F697" i="2"/>
  <c r="F696" i="2" s="1"/>
  <c r="E697" i="2"/>
  <c r="E696" i="2" s="1"/>
  <c r="F536" i="2"/>
  <c r="G536" i="2"/>
  <c r="F538" i="2"/>
  <c r="G538" i="2"/>
  <c r="E463" i="2" l="1"/>
  <c r="F463" i="2"/>
  <c r="G463" i="2"/>
  <c r="G514" i="2"/>
  <c r="G513" i="2" s="1"/>
  <c r="F514" i="2"/>
  <c r="F513" i="2" s="1"/>
  <c r="F535" i="2"/>
  <c r="F523" i="2" s="1"/>
  <c r="G535" i="2"/>
  <c r="G523" i="2" s="1"/>
  <c r="F23" i="2"/>
  <c r="F22" i="2" s="1"/>
  <c r="F21" i="2" s="1"/>
  <c r="F20" i="2" s="1"/>
  <c r="G23" i="2"/>
  <c r="G22" i="2" s="1"/>
  <c r="G21" i="2" s="1"/>
  <c r="G20" i="2" s="1"/>
  <c r="F48" i="2"/>
  <c r="F45" i="2" s="1"/>
  <c r="G48" i="2"/>
  <c r="G45" i="2" s="1"/>
  <c r="F53" i="2"/>
  <c r="F52" i="2" s="1"/>
  <c r="G53" i="2"/>
  <c r="G52" i="2" s="1"/>
  <c r="F61" i="2"/>
  <c r="F60" i="2" s="1"/>
  <c r="F59" i="2" s="1"/>
  <c r="F58" i="2" s="1"/>
  <c r="F57" i="2" s="1"/>
  <c r="G61" i="2"/>
  <c r="G60" i="2" s="1"/>
  <c r="G59" i="2" s="1"/>
  <c r="G58" i="2" s="1"/>
  <c r="G57" i="2" s="1"/>
  <c r="F67" i="2"/>
  <c r="G67" i="2"/>
  <c r="F69" i="2"/>
  <c r="G69" i="2"/>
  <c r="F83" i="2"/>
  <c r="F82" i="2" s="1"/>
  <c r="F81" i="2" s="1"/>
  <c r="F80" i="2" s="1"/>
  <c r="F79" i="2" s="1"/>
  <c r="G83" i="2"/>
  <c r="G82" i="2" s="1"/>
  <c r="G81" i="2" s="1"/>
  <c r="G80" i="2" s="1"/>
  <c r="G79" i="2" s="1"/>
  <c r="F99" i="2"/>
  <c r="G99" i="2"/>
  <c r="F112" i="2"/>
  <c r="F111" i="2" s="1"/>
  <c r="F110" i="2" s="1"/>
  <c r="F109" i="2" s="1"/>
  <c r="G112" i="2"/>
  <c r="G111" i="2" s="1"/>
  <c r="G110" i="2" s="1"/>
  <c r="G109" i="2" s="1"/>
  <c r="F127" i="2"/>
  <c r="F126" i="2" s="1"/>
  <c r="G127" i="2"/>
  <c r="G126" i="2" s="1"/>
  <c r="F140" i="2"/>
  <c r="F133" i="2" s="1"/>
  <c r="F158" i="2"/>
  <c r="G158" i="2"/>
  <c r="F160" i="2"/>
  <c r="G160" i="2"/>
  <c r="E160" i="2"/>
  <c r="F163" i="2"/>
  <c r="F162" i="2" s="1"/>
  <c r="G163" i="2"/>
  <c r="G162" i="2" s="1"/>
  <c r="F322" i="2"/>
  <c r="G322" i="2"/>
  <c r="F409" i="2"/>
  <c r="F408" i="2" s="1"/>
  <c r="G409" i="2"/>
  <c r="G408" i="2" s="1"/>
  <c r="F416" i="2"/>
  <c r="F415" i="2" s="1"/>
  <c r="G416" i="2"/>
  <c r="G415" i="2" s="1"/>
  <c r="F419" i="2"/>
  <c r="G419" i="2"/>
  <c r="F421" i="2"/>
  <c r="G421" i="2"/>
  <c r="F423" i="2"/>
  <c r="G423" i="2"/>
  <c r="F426" i="2"/>
  <c r="G426" i="2"/>
  <c r="F428" i="2"/>
  <c r="G428" i="2"/>
  <c r="F438" i="2"/>
  <c r="G438" i="2"/>
  <c r="F440" i="2"/>
  <c r="G440" i="2"/>
  <c r="F443" i="2"/>
  <c r="G443" i="2"/>
  <c r="F445" i="2"/>
  <c r="G445" i="2"/>
  <c r="F447" i="2"/>
  <c r="G447" i="2"/>
  <c r="F450" i="2"/>
  <c r="F449" i="2" s="1"/>
  <c r="G450" i="2"/>
  <c r="G449" i="2" s="1"/>
  <c r="F453" i="2"/>
  <c r="G453" i="2"/>
  <c r="F455" i="2"/>
  <c r="G455" i="2"/>
  <c r="F458" i="2"/>
  <c r="F457" i="2" s="1"/>
  <c r="G458" i="2"/>
  <c r="G457" i="2" s="1"/>
  <c r="F461" i="2"/>
  <c r="F460" i="2" s="1"/>
  <c r="G461" i="2"/>
  <c r="G460" i="2" s="1"/>
  <c r="F481" i="2"/>
  <c r="F480" i="2" s="1"/>
  <c r="G481" i="2"/>
  <c r="G480" i="2" s="1"/>
  <c r="F500" i="2"/>
  <c r="F499" i="2" s="1"/>
  <c r="G500" i="2"/>
  <c r="G499" i="2" s="1"/>
  <c r="F504" i="2"/>
  <c r="F503" i="2" s="1"/>
  <c r="G504" i="2"/>
  <c r="G503" i="2" s="1"/>
  <c r="F507" i="2"/>
  <c r="G507" i="2"/>
  <c r="F511" i="2"/>
  <c r="G511" i="2"/>
  <c r="F509" i="2"/>
  <c r="G509" i="2"/>
  <c r="F542" i="2"/>
  <c r="F541" i="2" s="1"/>
  <c r="F540" i="2" s="1"/>
  <c r="G542" i="2"/>
  <c r="G541" i="2" s="1"/>
  <c r="G540" i="2" s="1"/>
  <c r="F548" i="2"/>
  <c r="G548" i="2"/>
  <c r="F550" i="2"/>
  <c r="G550" i="2"/>
  <c r="F552" i="2"/>
  <c r="G552" i="2"/>
  <c r="F557" i="2"/>
  <c r="G557" i="2"/>
  <c r="F559" i="2"/>
  <c r="G559" i="2"/>
  <c r="F570" i="2"/>
  <c r="F569" i="2" s="1"/>
  <c r="F568" i="2" s="1"/>
  <c r="G570" i="2"/>
  <c r="G569" i="2" s="1"/>
  <c r="G568" i="2" s="1"/>
  <c r="F580" i="2"/>
  <c r="F579" i="2" s="1"/>
  <c r="G580" i="2"/>
  <c r="G579" i="2" s="1"/>
  <c r="F583" i="2"/>
  <c r="F582" i="2" s="1"/>
  <c r="G583" i="2"/>
  <c r="G582" i="2" s="1"/>
  <c r="F586" i="2"/>
  <c r="F585" i="2" s="1"/>
  <c r="G586" i="2"/>
  <c r="G585" i="2" s="1"/>
  <c r="F599" i="2"/>
  <c r="F598" i="2" s="1"/>
  <c r="F597" i="2" s="1"/>
  <c r="G599" i="2"/>
  <c r="G598" i="2" s="1"/>
  <c r="G597" i="2" s="1"/>
  <c r="G603" i="2"/>
  <c r="G602" i="2" s="1"/>
  <c r="F603" i="2"/>
  <c r="F602" i="2" s="1"/>
  <c r="F606" i="2"/>
  <c r="G606" i="2"/>
  <c r="F608" i="2"/>
  <c r="G608" i="2"/>
  <c r="F610" i="2"/>
  <c r="G610" i="2"/>
  <c r="F614" i="2"/>
  <c r="F613" i="2" s="1"/>
  <c r="G614" i="2"/>
  <c r="G613" i="2" s="1"/>
  <c r="F617" i="2"/>
  <c r="G617" i="2"/>
  <c r="F619" i="2"/>
  <c r="G619" i="2"/>
  <c r="F642" i="2"/>
  <c r="F641" i="2" s="1"/>
  <c r="F640" i="2" s="1"/>
  <c r="F639" i="2" s="1"/>
  <c r="F638" i="2" s="1"/>
  <c r="F637" i="2" s="1"/>
  <c r="G642" i="2"/>
  <c r="G641" i="2" s="1"/>
  <c r="G640" i="2" s="1"/>
  <c r="G639" i="2" s="1"/>
  <c r="G638" i="2" s="1"/>
  <c r="G637" i="2" s="1"/>
  <c r="F648" i="2"/>
  <c r="F647" i="2" s="1"/>
  <c r="F646" i="2" s="1"/>
  <c r="F645" i="2" s="1"/>
  <c r="G648" i="2"/>
  <c r="G647" i="2" s="1"/>
  <c r="G646" i="2" s="1"/>
  <c r="G645" i="2" s="1"/>
  <c r="F653" i="2"/>
  <c r="F652" i="2" s="1"/>
  <c r="G653" i="2"/>
  <c r="G652" i="2" s="1"/>
  <c r="F656" i="2"/>
  <c r="F655" i="2" s="1"/>
  <c r="G656" i="2"/>
  <c r="G655" i="2" s="1"/>
  <c r="F660" i="2"/>
  <c r="G660" i="2"/>
  <c r="F662" i="2"/>
  <c r="G662" i="2"/>
  <c r="F665" i="2"/>
  <c r="G665" i="2"/>
  <c r="F667" i="2"/>
  <c r="G667" i="2"/>
  <c r="F677" i="2"/>
  <c r="G677" i="2"/>
  <c r="F679" i="2"/>
  <c r="G679" i="2"/>
  <c r="F681" i="2"/>
  <c r="G681" i="2"/>
  <c r="F691" i="2"/>
  <c r="F690" i="2" s="1"/>
  <c r="F689" i="2" s="1"/>
  <c r="G691" i="2"/>
  <c r="G690" i="2" s="1"/>
  <c r="G689" i="2" s="1"/>
  <c r="F722" i="2"/>
  <c r="F721" i="2" s="1"/>
  <c r="F720" i="2" s="1"/>
  <c r="F719" i="2" s="1"/>
  <c r="F718" i="2" s="1"/>
  <c r="F717" i="2" s="1"/>
  <c r="G722" i="2"/>
  <c r="G721" i="2" s="1"/>
  <c r="G720" i="2" s="1"/>
  <c r="G719" i="2" s="1"/>
  <c r="G718" i="2" s="1"/>
  <c r="G717" i="2" s="1"/>
  <c r="F732" i="2"/>
  <c r="F731" i="2" s="1"/>
  <c r="F730" i="2" s="1"/>
  <c r="F729" i="2" s="1"/>
  <c r="F728" i="2" s="1"/>
  <c r="F727" i="2" s="1"/>
  <c r="G732" i="2"/>
  <c r="G731" i="2" s="1"/>
  <c r="G730" i="2" s="1"/>
  <c r="G729" i="2" s="1"/>
  <c r="G728" i="2" s="1"/>
  <c r="G727" i="2" s="1"/>
  <c r="F30" i="2"/>
  <c r="G30" i="2"/>
  <c r="F32" i="2"/>
  <c r="G32" i="2"/>
  <c r="F35" i="2"/>
  <c r="F34" i="2" s="1"/>
  <c r="G35" i="2"/>
  <c r="G34" i="2" s="1"/>
  <c r="F75" i="2"/>
  <c r="G75" i="2"/>
  <c r="F77" i="2"/>
  <c r="G77" i="2"/>
  <c r="F442" i="2" l="1"/>
  <c r="G442" i="2"/>
  <c r="F547" i="2"/>
  <c r="F546" i="2" s="1"/>
  <c r="F545" i="2" s="1"/>
  <c r="G547" i="2"/>
  <c r="G546" i="2" s="1"/>
  <c r="G545" i="2" s="1"/>
  <c r="F616" i="2"/>
  <c r="F612" i="2" s="1"/>
  <c r="G616" i="2"/>
  <c r="G612" i="2" s="1"/>
  <c r="G575" i="2"/>
  <c r="F575" i="2"/>
  <c r="G437" i="2"/>
  <c r="G425" i="2"/>
  <c r="F425" i="2"/>
  <c r="G522" i="2"/>
  <c r="G521" i="2" s="1"/>
  <c r="F522" i="2"/>
  <c r="F521" i="2" s="1"/>
  <c r="G74" i="2"/>
  <c r="G29" i="2"/>
  <c r="G28" i="2" s="1"/>
  <c r="G27" i="2" s="1"/>
  <c r="G26" i="2" s="1"/>
  <c r="G676" i="2"/>
  <c r="G675" i="2" s="1"/>
  <c r="G664" i="2"/>
  <c r="G605" i="2"/>
  <c r="G601" i="2" s="1"/>
  <c r="G556" i="2"/>
  <c r="G555" i="2" s="1"/>
  <c r="G554" i="2" s="1"/>
  <c r="G506" i="2"/>
  <c r="G502" i="2" s="1"/>
  <c r="G498" i="2"/>
  <c r="G479" i="2"/>
  <c r="G418" i="2"/>
  <c r="G407" i="2"/>
  <c r="G406" i="2" s="1"/>
  <c r="G405" i="2" s="1"/>
  <c r="G296" i="2" s="1"/>
  <c r="F157" i="2"/>
  <c r="F125" i="2" s="1"/>
  <c r="G66" i="2"/>
  <c r="G44" i="2"/>
  <c r="G43" i="2" s="1"/>
  <c r="G37" i="2" s="1"/>
  <c r="F74" i="2"/>
  <c r="F29" i="2"/>
  <c r="F28" i="2" s="1"/>
  <c r="F27" i="2" s="1"/>
  <c r="F26" i="2" s="1"/>
  <c r="F676" i="2"/>
  <c r="F675" i="2" s="1"/>
  <c r="F664" i="2"/>
  <c r="F605" i="2"/>
  <c r="F601" i="2" s="1"/>
  <c r="F556" i="2"/>
  <c r="F555" i="2" s="1"/>
  <c r="F554" i="2" s="1"/>
  <c r="F506" i="2"/>
  <c r="F502" i="2" s="1"/>
  <c r="F498" i="2"/>
  <c r="F479" i="2"/>
  <c r="F418" i="2"/>
  <c r="F407" i="2"/>
  <c r="F406" i="2" s="1"/>
  <c r="F405" i="2" s="1"/>
  <c r="F296" i="2" s="1"/>
  <c r="G157" i="2"/>
  <c r="G125" i="2" s="1"/>
  <c r="F66" i="2"/>
  <c r="F44" i="2"/>
  <c r="F43" i="2" s="1"/>
  <c r="F37" i="2" s="1"/>
  <c r="G659" i="2"/>
  <c r="F659" i="2"/>
  <c r="G452" i="2"/>
  <c r="F452" i="2"/>
  <c r="F437" i="2"/>
  <c r="G65" i="2" l="1"/>
  <c r="G64" i="2" s="1"/>
  <c r="G63" i="2" s="1"/>
  <c r="F65" i="2"/>
  <c r="F64" i="2" s="1"/>
  <c r="F63" i="2" s="1"/>
  <c r="G414" i="2"/>
  <c r="G413" i="2" s="1"/>
  <c r="G412" i="2" s="1"/>
  <c r="F414" i="2"/>
  <c r="F413" i="2" s="1"/>
  <c r="F412" i="2" s="1"/>
  <c r="F651" i="2"/>
  <c r="F650" i="2" s="1"/>
  <c r="F644" i="2" s="1"/>
  <c r="F636" i="2" s="1"/>
  <c r="F563" i="2"/>
  <c r="F562" i="2" s="1"/>
  <c r="F561" i="2" s="1"/>
  <c r="G563" i="2"/>
  <c r="G562" i="2" s="1"/>
  <c r="G561" i="2" s="1"/>
  <c r="G651" i="2"/>
  <c r="G650" i="2" s="1"/>
  <c r="G644" i="2" s="1"/>
  <c r="G636" i="2" s="1"/>
  <c r="F218" i="2"/>
  <c r="F217" i="2" s="1"/>
  <c r="F204" i="2" s="1"/>
  <c r="G124" i="2"/>
  <c r="F124" i="2"/>
  <c r="G218" i="2"/>
  <c r="G217" i="2" s="1"/>
  <c r="G204" i="2" s="1"/>
  <c r="F497" i="2"/>
  <c r="F496" i="2" s="1"/>
  <c r="G436" i="2"/>
  <c r="G435" i="2" s="1"/>
  <c r="G434" i="2" s="1"/>
  <c r="G674" i="2"/>
  <c r="G673" i="2" s="1"/>
  <c r="G672" i="2" s="1"/>
  <c r="F544" i="2"/>
  <c r="G497" i="2"/>
  <c r="G496" i="2" s="1"/>
  <c r="G544" i="2"/>
  <c r="F436" i="2"/>
  <c r="F435" i="2" s="1"/>
  <c r="F434" i="2" s="1"/>
  <c r="F674" i="2"/>
  <c r="F673" i="2" s="1"/>
  <c r="F672" i="2" s="1"/>
  <c r="E500" i="2"/>
  <c r="E499" i="2" s="1"/>
  <c r="F85" i="2" l="1"/>
  <c r="F19" i="2" s="1"/>
  <c r="G85" i="2"/>
  <c r="G19" i="2" s="1"/>
  <c r="G411" i="2"/>
  <c r="F411" i="2"/>
  <c r="E498" i="2"/>
  <c r="E24" i="2"/>
  <c r="E46" i="2"/>
  <c r="E48" i="2"/>
  <c r="E53" i="2"/>
  <c r="E55" i="2"/>
  <c r="E61" i="2"/>
  <c r="E67" i="2"/>
  <c r="E69" i="2"/>
  <c r="E83" i="2"/>
  <c r="E89" i="2"/>
  <c r="E92" i="2"/>
  <c r="E96" i="2"/>
  <c r="E99" i="2"/>
  <c r="E112" i="2"/>
  <c r="E127" i="2"/>
  <c r="E126" i="2" s="1"/>
  <c r="E134" i="2"/>
  <c r="E136" i="2"/>
  <c r="E140" i="2"/>
  <c r="E152" i="2"/>
  <c r="E158" i="2"/>
  <c r="E163" i="2"/>
  <c r="E165" i="2"/>
  <c r="E168" i="2"/>
  <c r="E167" i="2" s="1"/>
  <c r="E171" i="2"/>
  <c r="E174" i="2"/>
  <c r="E176" i="2"/>
  <c r="E179" i="2"/>
  <c r="E186" i="2"/>
  <c r="E188" i="2"/>
  <c r="E195" i="2"/>
  <c r="E209" i="2"/>
  <c r="E215" i="2"/>
  <c r="E221" i="2"/>
  <c r="E224" i="2"/>
  <c r="E227" i="2"/>
  <c r="E230" i="2"/>
  <c r="E233" i="2"/>
  <c r="E236" i="2"/>
  <c r="E235" i="2" s="1"/>
  <c r="E239" i="2"/>
  <c r="E243" i="2"/>
  <c r="E246" i="2"/>
  <c r="E249" i="2"/>
  <c r="E270" i="2"/>
  <c r="E274" i="2"/>
  <c r="E277" i="2"/>
  <c r="E280" i="2"/>
  <c r="E283" i="2"/>
  <c r="E301" i="2"/>
  <c r="E312" i="2"/>
  <c r="E317" i="2"/>
  <c r="E320" i="2"/>
  <c r="E326" i="2"/>
  <c r="E330" i="2"/>
  <c r="E334" i="2"/>
  <c r="E337" i="2"/>
  <c r="E352" i="2"/>
  <c r="E355" i="2"/>
  <c r="E403" i="2"/>
  <c r="E409" i="2"/>
  <c r="E408" i="2" s="1"/>
  <c r="E416" i="2"/>
  <c r="E419" i="2"/>
  <c r="E421" i="2"/>
  <c r="E423" i="2"/>
  <c r="E426" i="2"/>
  <c r="E428" i="2"/>
  <c r="E438" i="2"/>
  <c r="E440" i="2"/>
  <c r="E443" i="2"/>
  <c r="E445" i="2"/>
  <c r="E447" i="2"/>
  <c r="E450" i="2"/>
  <c r="E453" i="2"/>
  <c r="E455" i="2"/>
  <c r="E458" i="2"/>
  <c r="E461" i="2"/>
  <c r="E481" i="2"/>
  <c r="E480" i="2" s="1"/>
  <c r="E504" i="2"/>
  <c r="E503" i="2" s="1"/>
  <c r="E507" i="2"/>
  <c r="E509" i="2"/>
  <c r="E511" i="2"/>
  <c r="E516" i="2"/>
  <c r="E519" i="2"/>
  <c r="E525" i="2"/>
  <c r="E527" i="2"/>
  <c r="E530" i="2"/>
  <c r="E533" i="2"/>
  <c r="E536" i="2"/>
  <c r="E538" i="2"/>
  <c r="E542" i="2"/>
  <c r="E548" i="2"/>
  <c r="E550" i="2"/>
  <c r="E552" i="2"/>
  <c r="E557" i="2"/>
  <c r="E559" i="2"/>
  <c r="E566" i="2"/>
  <c r="E570" i="2"/>
  <c r="E580" i="2"/>
  <c r="E583" i="2"/>
  <c r="E586" i="2"/>
  <c r="E599" i="2"/>
  <c r="E603" i="2"/>
  <c r="G734" i="2" l="1"/>
  <c r="F734" i="2"/>
  <c r="E133" i="2"/>
  <c r="E45" i="2"/>
  <c r="E442" i="2"/>
  <c r="E547" i="2"/>
  <c r="E556" i="2"/>
  <c r="E515" i="2"/>
  <c r="E460" i="2"/>
  <c r="E208" i="2"/>
  <c r="E598" i="2"/>
  <c r="E457" i="2"/>
  <c r="E95" i="2"/>
  <c r="E329" i="2"/>
  <c r="E91" i="2"/>
  <c r="E541" i="2"/>
  <c r="E325" i="2"/>
  <c r="E178" i="2"/>
  <c r="E579" i="2"/>
  <c r="E449" i="2"/>
  <c r="E336" i="2"/>
  <c r="E279" i="2"/>
  <c r="E354" i="2"/>
  <c r="E276" i="2"/>
  <c r="E98" i="2"/>
  <c r="E532" i="2"/>
  <c r="E269" i="2"/>
  <c r="E232" i="2"/>
  <c r="E170" i="2"/>
  <c r="E529" i="2"/>
  <c r="E248" i="2"/>
  <c r="E194" i="2"/>
  <c r="E193" i="2" s="1"/>
  <c r="E60" i="2"/>
  <c r="E23" i="2"/>
  <c r="E220" i="2"/>
  <c r="E565" i="2"/>
  <c r="E245" i="2"/>
  <c r="E226" i="2"/>
  <c r="E524" i="2"/>
  <c r="E223" i="2"/>
  <c r="E300" i="2"/>
  <c r="E585" i="2"/>
  <c r="E162" i="2"/>
  <c r="E238" i="2"/>
  <c r="E157" i="2"/>
  <c r="E425" i="2"/>
  <c r="E452" i="2"/>
  <c r="E214" i="2"/>
  <c r="E602" i="2"/>
  <c r="E506" i="2"/>
  <c r="E502" i="2" s="1"/>
  <c r="E535" i="2"/>
  <c r="E437" i="2"/>
  <c r="E351" i="2"/>
  <c r="E316" i="2"/>
  <c r="E418" i="2"/>
  <c r="E311" i="2"/>
  <c r="E185" i="2"/>
  <c r="E111" i="2"/>
  <c r="E52" i="2"/>
  <c r="E229" i="2"/>
  <c r="E82" i="2"/>
  <c r="E569" i="2"/>
  <c r="E568" i="2" s="1"/>
  <c r="E319" i="2"/>
  <c r="E582" i="2"/>
  <c r="E282" i="2"/>
  <c r="E173" i="2"/>
  <c r="E415" i="2"/>
  <c r="E402" i="2"/>
  <c r="E333" i="2"/>
  <c r="E242" i="2"/>
  <c r="E88" i="2"/>
  <c r="E66" i="2"/>
  <c r="E151" i="2"/>
  <c r="E518" i="2"/>
  <c r="E273" i="2"/>
  <c r="E606" i="2"/>
  <c r="E608" i="2"/>
  <c r="E610" i="2"/>
  <c r="E614" i="2"/>
  <c r="E617" i="2"/>
  <c r="E619" i="2"/>
  <c r="E192" i="2" l="1"/>
  <c r="E191" i="2" s="1"/>
  <c r="E575" i="2"/>
  <c r="E219" i="2"/>
  <c r="E125" i="2"/>
  <c r="E332" i="2"/>
  <c r="E241" i="2"/>
  <c r="E272" i="2"/>
  <c r="E414" i="2"/>
  <c r="E413" i="2" s="1"/>
  <c r="E412" i="2" s="1"/>
  <c r="E616" i="2"/>
  <c r="E514" i="2"/>
  <c r="E513" i="2" s="1"/>
  <c r="E540" i="2"/>
  <c r="E22" i="2"/>
  <c r="E597" i="2"/>
  <c r="E207" i="2"/>
  <c r="E59" i="2"/>
  <c r="E324" i="2"/>
  <c r="E328" i="2"/>
  <c r="E94" i="2"/>
  <c r="E184" i="2"/>
  <c r="E564" i="2"/>
  <c r="E299" i="2"/>
  <c r="E315" i="2"/>
  <c r="E110" i="2"/>
  <c r="E213" i="2"/>
  <c r="E523" i="2"/>
  <c r="E479" i="2"/>
  <c r="E44" i="2"/>
  <c r="E546" i="2"/>
  <c r="E436" i="2"/>
  <c r="E310" i="2"/>
  <c r="E309" i="2" s="1"/>
  <c r="E605" i="2"/>
  <c r="E81" i="2"/>
  <c r="E87" i="2"/>
  <c r="E401" i="2"/>
  <c r="E555" i="2"/>
  <c r="E613" i="2"/>
  <c r="E407" i="2"/>
  <c r="E642" i="2"/>
  <c r="E648" i="2"/>
  <c r="E653" i="2"/>
  <c r="E656" i="2"/>
  <c r="E660" i="2"/>
  <c r="E662" i="2"/>
  <c r="E665" i="2"/>
  <c r="E667" i="2"/>
  <c r="E677" i="2"/>
  <c r="E679" i="2"/>
  <c r="E681" i="2"/>
  <c r="E691" i="2"/>
  <c r="E690" i="2" s="1"/>
  <c r="E689" i="2" s="1"/>
  <c r="E722" i="2"/>
  <c r="E732" i="2"/>
  <c r="E30" i="2"/>
  <c r="E32" i="2"/>
  <c r="E35" i="2"/>
  <c r="E75" i="2"/>
  <c r="E77" i="2"/>
  <c r="E218" i="2" l="1"/>
  <c r="E217" i="2" s="1"/>
  <c r="E323" i="2"/>
  <c r="E435" i="2"/>
  <c r="E434" i="2" s="1"/>
  <c r="E86" i="2"/>
  <c r="E497" i="2"/>
  <c r="E496" i="2" s="1"/>
  <c r="E183" i="2"/>
  <c r="E21" i="2"/>
  <c r="E298" i="2"/>
  <c r="E206" i="2"/>
  <c r="E314" i="2"/>
  <c r="E303" i="2" s="1"/>
  <c r="E58" i="2"/>
  <c r="E212" i="2"/>
  <c r="E545" i="2"/>
  <c r="E29" i="2"/>
  <c r="E43" i="2"/>
  <c r="E37" i="2" s="1"/>
  <c r="E109" i="2"/>
  <c r="E655" i="2"/>
  <c r="E522" i="2"/>
  <c r="E652" i="2"/>
  <c r="E676" i="2"/>
  <c r="E675" i="2" s="1"/>
  <c r="E731" i="2"/>
  <c r="E659" i="2"/>
  <c r="E641" i="2"/>
  <c r="E406" i="2"/>
  <c r="E647" i="2"/>
  <c r="E34" i="2"/>
  <c r="E612" i="2"/>
  <c r="E554" i="2"/>
  <c r="E664" i="2"/>
  <c r="E721" i="2"/>
  <c r="E720" i="2" s="1"/>
  <c r="E64" i="2"/>
  <c r="E80" i="2"/>
  <c r="E124" i="2"/>
  <c r="E74" i="2"/>
  <c r="E65" i="2" s="1"/>
  <c r="E400" i="2"/>
  <c r="E601" i="2"/>
  <c r="E85" i="2" l="1"/>
  <c r="E563" i="2"/>
  <c r="E562" i="2" s="1"/>
  <c r="E674" i="2"/>
  <c r="E673" i="2" s="1"/>
  <c r="E651" i="2"/>
  <c r="E205" i="2"/>
  <c r="E182" i="2"/>
  <c r="E20" i="2"/>
  <c r="E297" i="2"/>
  <c r="E57" i="2"/>
  <c r="E211" i="2"/>
  <c r="E28" i="2"/>
  <c r="E521" i="2"/>
  <c r="E544" i="2"/>
  <c r="E646" i="2"/>
  <c r="E640" i="2"/>
  <c r="E639" i="2" s="1"/>
  <c r="E638" i="2" s="1"/>
  <c r="E637" i="2" s="1"/>
  <c r="E405" i="2"/>
  <c r="E322" i="2"/>
  <c r="E79" i="2"/>
  <c r="E730" i="2"/>
  <c r="E63" i="2"/>
  <c r="E204" i="2" l="1"/>
  <c r="E181" i="2"/>
  <c r="E27" i="2"/>
  <c r="E411" i="2"/>
  <c r="E296" i="2"/>
  <c r="E650" i="2"/>
  <c r="E645" i="2"/>
  <c r="E729" i="2"/>
  <c r="E190" i="2"/>
  <c r="E719" i="2"/>
  <c r="E644" i="2" l="1"/>
  <c r="E26" i="2"/>
  <c r="E718" i="2"/>
  <c r="E728" i="2"/>
  <c r="E19" i="2" l="1"/>
  <c r="E636" i="2"/>
  <c r="E727" i="2"/>
  <c r="E561" i="2"/>
  <c r="E717" i="2"/>
  <c r="E672" i="2"/>
  <c r="E734" i="2" l="1"/>
</calcChain>
</file>

<file path=xl/sharedStrings.xml><?xml version="1.0" encoding="utf-8"?>
<sst xmlns="http://schemas.openxmlformats.org/spreadsheetml/2006/main" count="2715" uniqueCount="534">
  <si>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</si>
  <si>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</si>
  <si>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</si>
  <si>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</si>
  <si>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</si>
  <si>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</si>
  <si>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</si>
  <si>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</si>
  <si>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</si>
  <si>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</si>
  <si>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</si>
  <si>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</si>
  <si>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</si>
  <si>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</si>
  <si>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</si>
  <si>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</si>
  <si>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</si>
  <si>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</si>
  <si>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</si>
  <si>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</si>
  <si>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</si>
  <si>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</si>
  <si>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</si>
  <si>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</si>
  <si>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</si>
  <si>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</si>
  <si>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</si>
  <si>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</si>
  <si>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</si>
  <si>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</si>
  <si>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</si>
  <si>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</si>
  <si>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</si>
  <si>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</si>
  <si>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</si>
  <si>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</si>
  <si>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</si>
  <si>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</si>
  <si>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</si>
  <si>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</si>
  <si>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</si>
  <si>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</si>
  <si>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</si>
  <si>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</si>
  <si>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</si>
  <si>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</si>
  <si>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</si>
  <si>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</si>
  <si>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</si>
  <si>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4600000000</t>
  </si>
  <si>
    <t xml:space="preserve">          Основное мероприятие: Обеспечение организационно-методической помощи</t>
  </si>
  <si>
    <t>4600100000</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</si>
  <si>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</si>
  <si>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</si>
  <si>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</si>
  <si>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</si>
  <si>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</si>
  <si>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4600200000</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</si>
  <si>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</si>
  <si>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</si>
  <si>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</si>
  <si>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</si>
  <si>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</si>
  <si>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</si>
  <si>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</si>
  <si>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</si>
  <si>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</si>
  <si>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</si>
  <si>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</si>
  <si>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</si>
  <si>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 xml:space="preserve">            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</si>
  <si>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</si>
  <si>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</si>
  <si>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</si>
  <si>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</si>
  <si>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</si>
  <si>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</si>
  <si>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</si>
  <si>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</si>
  <si>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</si>
  <si>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</si>
  <si>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</si>
  <si>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</si>
  <si>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</si>
  <si>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</si>
  <si>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</si>
  <si>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</si>
  <si>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</si>
  <si>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</si>
  <si>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</si>
  <si>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</si>
  <si>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</si>
  <si>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</si>
  <si>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</si>
  <si>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</si>
  <si>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</si>
  <si>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</si>
  <si>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</si>
  <si>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</si>
  <si>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</si>
  <si>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</si>
  <si>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</si>
  <si>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</si>
  <si>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</si>
  <si>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</si>
  <si>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</si>
  <si>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6700200000</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</si>
  <si>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</si>
  <si>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</si>
  <si>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</si>
  <si>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</si>
  <si>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</si>
  <si>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</si>
  <si>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</si>
  <si>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</si>
  <si>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</si>
  <si>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</si>
  <si>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</si>
  <si>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</si>
  <si>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</si>
  <si>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</si>
  <si>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</si>
  <si>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</si>
  <si>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</si>
  <si>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</si>
  <si>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4000100401</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</si>
  <si>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</si>
  <si>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4000100402</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</si>
  <si>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</si>
  <si>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4000100403</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</si>
  <si>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</si>
  <si>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</si>
  <si>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4000100405</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</si>
  <si>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</si>
  <si>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4000100406</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</si>
  <si>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</si>
  <si>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</si>
  <si>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</si>
  <si>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</si>
  <si>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Ремонт автомобильной дороги общего пользования местного значения Тернейского муниципального округа</t>
  </si>
  <si>
    <t>4000200408</t>
  </si>
  <si>
    <t xml:space="preserve">            Ремонтдорожного полотна асфальтобетонной смесью толщиной слоя 5 см. автомобильной дороги по пер.Школьный пгт.Пластун Тернейского муниципального округа</t>
  </si>
  <si>
    <t>4000200413</t>
  </si>
  <si>
    <t>40002S2391</t>
  </si>
  <si>
    <t>40002S2392</t>
  </si>
  <si>
    <t xml:space="preserve">          Основное мероприятие: "Мероприятия по повышению безопасности дорожного движения "</t>
  </si>
  <si>
    <t>4000300000</t>
  </si>
  <si>
    <t>4000300415</t>
  </si>
  <si>
    <t xml:space="preserve">            Содержание пешеходных переходов и тротуаров в пгт. Пластун Тернейского муниципального округа</t>
  </si>
  <si>
    <t>4000300416</t>
  </si>
  <si>
    <t xml:space="preserve">            Содержание сети уличного освещения на дорогах общего пользования в пгт. Пластун Тернейского муниципального округа</t>
  </si>
  <si>
    <t>4000300417</t>
  </si>
  <si>
    <t>4000300418</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</si>
  <si>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</si>
  <si>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</si>
  <si>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</si>
  <si>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</si>
  <si>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</si>
  <si>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</si>
  <si>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</si>
  <si>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</si>
  <si>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</si>
  <si>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</si>
  <si>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</si>
  <si>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</si>
  <si>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</si>
  <si>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</si>
  <si>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</si>
  <si>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</si>
  <si>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1800206023</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</si>
  <si>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</si>
  <si>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</si>
  <si>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</si>
  <si>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</si>
  <si>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</si>
  <si>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</si>
  <si>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</si>
  <si>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</si>
  <si>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</si>
  <si>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</si>
  <si>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</si>
  <si>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</si>
  <si>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</si>
  <si>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</si>
  <si>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</si>
  <si>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1700105031</t>
  </si>
  <si>
    <t xml:space="preserve">          Основное мероприятие: " Устройство и содержание объектов благоустройства и их элементов"</t>
  </si>
  <si>
    <t>1700200000</t>
  </si>
  <si>
    <t xml:space="preserve">            Устройство и содержание объектов благоустройства и их элементов</t>
  </si>
  <si>
    <t>1700205032</t>
  </si>
  <si>
    <t xml:space="preserve">          Основное мероприятие: " Благоустройство дворовых территорий многоквартирных жилых домов "</t>
  </si>
  <si>
    <t>1700300000</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</si>
  <si>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</si>
  <si>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</si>
  <si>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Организация и содержание мест захоронения(кладбищ)</t>
  </si>
  <si>
    <t>9999905030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</si>
  <si>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</si>
  <si>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</si>
  <si>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</si>
  <si>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</si>
  <si>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</si>
  <si>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</si>
  <si>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</si>
  <si>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</si>
  <si>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</si>
  <si>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</si>
  <si>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</si>
  <si>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</si>
  <si>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</si>
  <si>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</si>
  <si>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</si>
  <si>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</si>
  <si>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</si>
  <si>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</si>
  <si>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</si>
  <si>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</si>
  <si>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</si>
  <si>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</si>
  <si>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</si>
  <si>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</si>
  <si>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</si>
  <si>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</si>
  <si>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</si>
  <si>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</si>
  <si>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</si>
  <si>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</si>
  <si>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Ремонт и капитальный ремонт общеобразовательных учреждений.</t>
  </si>
  <si>
    <t>1500400000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</si>
  <si>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</si>
  <si>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</si>
  <si>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</si>
  <si>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</si>
  <si>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</si>
  <si>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</si>
  <si>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</si>
  <si>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</si>
  <si>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</si>
  <si>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</si>
  <si>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</si>
  <si>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</si>
  <si>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</si>
  <si>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</si>
  <si>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 xml:space="preserve">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</si>
  <si>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5600792480</t>
  </si>
  <si>
    <t xml:space="preserve">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</si>
  <si>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</si>
  <si>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</si>
  <si>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</si>
  <si>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</si>
  <si>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</si>
  <si>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</si>
  <si>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</si>
  <si>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</si>
  <si>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</si>
  <si>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</si>
  <si>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</si>
  <si>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</si>
  <si>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</si>
  <si>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</si>
  <si>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</si>
  <si>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</si>
  <si>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</si>
  <si>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</si>
  <si>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</si>
  <si>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</si>
  <si>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</si>
  <si>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</si>
  <si>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</si>
  <si>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</si>
  <si>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</si>
  <si>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</si>
  <si>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</si>
  <si>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</si>
  <si>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</si>
  <si>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</si>
  <si>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</si>
  <si>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</si>
  <si>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</si>
  <si>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</si>
  <si>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</si>
  <si>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</si>
  <si>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 xml:space="preserve">          Основное мероприятие: Укрепление материально-технической базы учреждений</t>
  </si>
  <si>
    <t>5600400000</t>
  </si>
  <si>
    <t xml:space="preserve">            Субсидии на комплектование книжного фонда и обеспечение информационно-техническим оборудованием за счёт краевого бюджета</t>
  </si>
  <si>
    <t>5600492540</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</si>
  <si>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</si>
  <si>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56004L4670</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</si>
  <si>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</si>
  <si>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</si>
  <si>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</si>
  <si>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5600500000</t>
  </si>
  <si>
    <t xml:space="preserve">            Предоставление единовременной выплаты специалистам, поступившим на работу в муниципальные казённые учреждения культуры ТМР</t>
  </si>
  <si>
    <t>5600508014</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</si>
  <si>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</si>
  <si>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</si>
  <si>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</si>
  <si>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</si>
  <si>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</si>
  <si>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</si>
  <si>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</si>
  <si>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</si>
  <si>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</si>
  <si>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</si>
  <si>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</si>
  <si>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</si>
  <si>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</si>
  <si>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</si>
  <si>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</si>
  <si>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</si>
  <si>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</si>
  <si>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</si>
  <si>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</si>
  <si>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</si>
  <si>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</si>
  <si>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</si>
  <si>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</si>
  <si>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</si>
  <si>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</si>
  <si>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</si>
  <si>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9999952600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</si>
  <si>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</si>
  <si>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</si>
  <si>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</si>
  <si>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</si>
  <si>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</si>
  <si>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</si>
  <si>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</si>
  <si>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</si>
  <si>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</si>
  <si>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</si>
  <si>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</si>
  <si>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</si>
  <si>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</si>
  <si>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</si>
  <si>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</si>
  <si>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2000100001</t>
  </si>
  <si>
    <t xml:space="preserve">          Основное мероприятие: "Реализация национального мероприятия "Демография" , федерального проекта "Спорт -норма жизни"</t>
  </si>
  <si>
    <t>200P500000</t>
  </si>
  <si>
    <t>200P592220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</si>
  <si>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</si>
  <si>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</si>
  <si>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</si>
  <si>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</si>
  <si>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</si>
  <si>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</si>
  <si>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</si>
  <si>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</si>
  <si>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</si>
  <si>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</si>
  <si>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</si>
  <si>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</si>
  <si>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</si>
  <si>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</si>
  <si>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</si>
  <si>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</si>
  <si>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</si>
  <si>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</si>
  <si>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</si>
  <si>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 xml:space="preserve">            Обеспечение деятельности контрольно-счетной комиссии Тернейского муниципального округа</t>
  </si>
  <si>
    <t>9999910090</t>
  </si>
  <si>
    <t xml:space="preserve">Всего расходов:   </t>
  </si>
  <si>
    <t>Наименование</t>
  </si>
  <si>
    <t>Раздел, подраздел</t>
  </si>
  <si>
    <t>Целевая статья</t>
  </si>
  <si>
    <t>Вид расходов</t>
  </si>
  <si>
    <t xml:space="preserve"> 2023 год</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</si>
  <si>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</si>
  <si>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</si>
  <si>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</si>
  <si>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</si>
  <si>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</si>
  <si>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</si>
  <si>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</si>
  <si>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</si>
  <si>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</si>
  <si>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</si>
  <si>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</si>
  <si>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</si>
  <si>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</si>
  <si>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</si>
  <si>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Благоустройство дворовой территории пгт. Пластун ул. Третий квартал, д.10 софинансирование за счёт местного бюджета</t>
  </si>
  <si>
    <t xml:space="preserve"> Благоустройство дворовой территории пгт. Пластун ул. Третий квартал, д. 9 софинансирование за счёт местного бюджета</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</si>
  <si>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</si>
  <si>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</si>
  <si>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</si>
  <si>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</si>
  <si>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</si>
  <si>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</si>
  <si>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Основное мероприятие: "Привлечение специалистов для работы в сфере образования Тернейского муниципального округа"</t>
  </si>
  <si>
    <t>Привлечение специалистов для работы в сфере образования (единовременные выплаты, компенсация расходов к месту обучения, аренда жилых помещений)</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</si>
  <si>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</si>
  <si>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</si>
  <si>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</si>
  <si>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2022 год</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</si>
  <si>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</si>
  <si>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</si>
  <si>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</si>
  <si>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200P592230</t>
  </si>
  <si>
    <t>15004S2340</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</si>
  <si>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</si>
  <si>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</si>
  <si>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</si>
  <si>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</si>
  <si>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</si>
  <si>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</si>
  <si>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</si>
  <si>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</si>
  <si>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</si>
  <si>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</si>
  <si>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</si>
  <si>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 xml:space="preserve">          Муниципальный дорожный фонд</t>
  </si>
  <si>
    <t xml:space="preserve">            Субвенции на выплату единовременного пособия при всех формах устройства детей, лишенных родительского попечения в семью</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</si>
  <si>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</si>
  <si>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</si>
  <si>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</si>
  <si>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</si>
  <si>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99999R0820</t>
  </si>
  <si>
    <t>Приобретение книжной , журнальной и газетной продукции для МКУ "Центральная районная библиотека"  (подписка, пополнение фонда)</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</si>
  <si>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</si>
  <si>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</si>
  <si>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</si>
  <si>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</si>
  <si>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</si>
  <si>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</si>
  <si>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</si>
  <si>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</si>
  <si>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</si>
  <si>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</si>
  <si>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</si>
  <si>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</si>
  <si>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</si>
  <si>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</si>
  <si>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</si>
  <si>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</si>
  <si>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</si>
  <si>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</si>
  <si>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общественной территории пгт.Терней, ул. Есенина,2  софинансирование за счёт местного бюджета</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</si>
  <si>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</si>
  <si>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</si>
  <si>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</si>
  <si>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</si>
  <si>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</si>
  <si>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</si>
  <si>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</si>
  <si>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</si>
  <si>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</si>
  <si>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</si>
  <si>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 xml:space="preserve">Ремонт помещения санузла в МКУ РЦНТ п.Терней </t>
  </si>
  <si>
    <t>Приобретение проекторов и экранов в МКУ РЦНТ п.Терней</t>
  </si>
  <si>
    <t xml:space="preserve"> Основные мероприятие: "Ремонт помещения санузла в МКУ РЦНТ п.Терней"</t>
  </si>
  <si>
    <t xml:space="preserve">            Установка пожарной сигнализации в здании администрации ТМО по адресу : п.Терней, ул.Ивановская ,2 </t>
  </si>
  <si>
    <t>999991099С</t>
  </si>
  <si>
    <t>999991099А</t>
  </si>
  <si>
    <t xml:space="preserve">Разработка ПСД на установку пожарной сигнализации и системы пожаротушения "Тунгус" в помещениях архива </t>
  </si>
  <si>
    <t xml:space="preserve">        Муниципальная программа "Энергосбережение и повышение энергетической эффективности в Тернейском муниципальном округе на 2021 - 2023 годы"</t>
  </si>
  <si>
    <t xml:space="preserve">          Основное мероприятие: Капитальный ремонт котельной №5 в п.Терней</t>
  </si>
  <si>
    <t xml:space="preserve">            Замена котла котельной №5 в п.Терней</t>
  </si>
  <si>
    <t>Ремонт кровли административного здания в п.Пластун ул.Гидростроителей,1</t>
  </si>
  <si>
    <t>999991099К</t>
  </si>
  <si>
    <t>56010S2363</t>
  </si>
  <si>
    <t xml:space="preserve">Основное мероприятие: Реализация  проекта инициативного бюджетирования по направлению "Твой проект" по победителям конкурса : Проект "Скейт парк в посёлке Пластун"  </t>
  </si>
  <si>
    <t>20010S2364</t>
  </si>
  <si>
    <t xml:space="preserve">Подготовка площадки под установку оборудования  для Скейт парка в посёлке Пластун  </t>
  </si>
  <si>
    <t xml:space="preserve">от 22.12.2021 г. №299 </t>
  </si>
  <si>
    <t>200012201П</t>
  </si>
  <si>
    <t>17003S2610</t>
  </si>
  <si>
    <t>17003S2611</t>
  </si>
  <si>
    <t>17003S2612</t>
  </si>
  <si>
    <t>17003S2613</t>
  </si>
  <si>
    <t>17003S2614</t>
  </si>
  <si>
    <t>17003S2615</t>
  </si>
  <si>
    <t>17004S2616</t>
  </si>
  <si>
    <t>17004S2617</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</si>
  <si>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</si>
  <si>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</si>
  <si>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</si>
  <si>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</si>
  <si>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</si>
  <si>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200P5S2220</t>
  </si>
  <si>
    <t>200P5S2230</t>
  </si>
  <si>
    <t>Субсидии бюджетам муниципальных образований Приморского края на организацию физкультурно-спортивной работы по месту жительства</t>
  </si>
  <si>
    <t>Организация физкультурно-спортивной работы по месту жительства,  софинансирование за счёт местного бюджета</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</si>
  <si>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</si>
  <si>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</si>
  <si>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Разработка ПСД на капитальный ремонт  стадиона в  пгт.Пластун</t>
  </si>
  <si>
    <t xml:space="preserve">Капитальный ремонт здания МКОУ СОШ с.Малая Кема за счет субсидии на капитальный ремонт зданий муниципальных общеобразовательных учреждений </t>
  </si>
  <si>
    <t>Капитальный ремонт здания МКОУ СОШ с.Малая Кема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</si>
  <si>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</si>
  <si>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</si>
  <si>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Обеспечение информационно-техническим, звуковым, световым оборудованием, мебелью,инвентарём и декорациями  МКУ РЦНТ </t>
  </si>
  <si>
    <t xml:space="preserve">Основное мероприятие: Реализация  проекта инициативного бюджетирования по направлению "Твой проект" по победителям конкурса : Проект "Капитальный ремонт Дома культуры в пгт.Светлая"  </t>
  </si>
  <si>
    <t xml:space="preserve">Капитальный ремонт Дома культуры в пгт.Светлая ( софинансирование местный бюджет) </t>
  </si>
  <si>
    <t>Скейт парк в посёлке Пластун (софинансирование местный бюджет)</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</si>
  <si>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</si>
  <si>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Основные мероприятие: "Капитальный ремонт сельского клуба в с.Агзу"</t>
  </si>
  <si>
    <t>Капитальный ремонт сельского клуба в с.Агзу за счёт добровольных пожертвований</t>
  </si>
  <si>
    <t>56004L5190</t>
  </si>
  <si>
    <t xml:space="preserve">            Субсидии бюджетам муниципальных образований Приморского края на модернизацию  библиотек в части комплектования книжных фондов библиотек муниципальных образований (краевой и федеральный бюджеты)</t>
  </si>
  <si>
    <t>Скейт парк в посёлке Пластун (за счёт субсидии из краевого бюджета)</t>
  </si>
  <si>
    <t xml:space="preserve">Капитальный ремонт Дома культуры в пгт.Светлая ( за счёт субсидии из краевого  бюджета) </t>
  </si>
  <si>
    <t xml:space="preserve">           Участие в первенстве среди мужских любительских команд по мини-футболу в г.Спасск-Дальний (компенсационные выплаты спортсменам) </t>
  </si>
  <si>
    <t xml:space="preserve">            Информационное освещение деятельности органов местного самоуправления в средствах массовой информации за счёт платных услуг</t>
  </si>
  <si>
    <t xml:space="preserve">            Проведение культурно-массовых мероприятий за счёт средств добровольных пожертвований </t>
  </si>
  <si>
    <t xml:space="preserve">На проведение  мероприятий учреждениями образования за счёт средств добровольных пожертвований </t>
  </si>
  <si>
    <t xml:space="preserve">Обеспечение деятельности школьного лесничества "Потапыч" (МКОУ СОШ п.Пластун) в рамках договора о сотрудничестве по организации деятельности школьного лесничества от 10.02.2022 за счёт средств  добровольных пожертвований </t>
  </si>
  <si>
    <t xml:space="preserve">        Муниципальная программа "Гармонизация межнациональных (межэтнических) и межконфессиональных отношений в Тернейском муниципальном округе" на 2020 - 2025 годы</t>
  </si>
  <si>
    <t xml:space="preserve">          Основное мероприятие: 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</si>
  <si>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 xml:space="preserve">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</si>
  <si>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Капитальный ремонт здания МКОУ СОШ с.Малая Кема ( за счёт местного бюджета)</t>
  </si>
  <si>
    <t>Техническое обследование здания МКУ СОШ с.Усть-Соболевка</t>
  </si>
  <si>
    <t>Техническое обследование здания МКУ СОШ с. Перетычиха</t>
  </si>
  <si>
    <t xml:space="preserve">          Основное мероприятие: Предупреждение чрезвычайных ситуаций природного характера во время прохождения паводков</t>
  </si>
  <si>
    <t>Проведение мероприятий по обеспечению пунктов временного размещения необходимым оборудованием и инвентарём</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</si>
  <si>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 на 2020-2022 годы</t>
  </si>
  <si>
    <t xml:space="preserve">          Основное мероприятие: Организация оснащение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</si>
  <si>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 xml:space="preserve">        Муниципальная программа "Информатизация администрации Тернейского муниципального округа " на 2020-2023 годы</t>
  </si>
  <si>
    <t>6800000000</t>
  </si>
  <si>
    <t xml:space="preserve">            Приобретение компьютерной техники и периферийных устройств (системные блоки, мониторы, принтеры, многофункциональные устройства)</t>
  </si>
  <si>
    <t>6800168022</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</si>
  <si>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</si>
  <si>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</si>
  <si>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</si>
  <si>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</si>
  <si>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</si>
  <si>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</si>
  <si>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</si>
  <si>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</si>
  <si>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Организация и проведение спортивных мероприятий на территории ТМО , организация участия спортсменов ТМО в спортивных мероприятиях муниципального, межмуниципального, краевого, межрегионального, российского и международного уровней , приобретение спортивного инвентаря, заливка катка за счёт средств добровольных пожертвований.</t>
  </si>
  <si>
    <t xml:space="preserve">Распределение бюджетных ассигнований из  бюджета Тернейского муниципального округа по разделам, подразделам, целевым статьям , группам (группам и подгруппам) видов расходов на 2022 год и плановый период 2023 и 2024 годов </t>
  </si>
  <si>
    <t>Приложение №2</t>
  </si>
  <si>
    <t>Приложение №4</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</si>
  <si>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</si>
  <si>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Установка средств передачи тревожных сооющений в образовательных учреждениях Тернейского муниципального округа</t>
  </si>
  <si>
    <t>от 28.06.2022 г. № 345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</si>
</sst>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 #,##0.00_-;_-* &quot;-&quot;??_-;_-@_-"/>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sz val="14"/>
      <color rgb="FF000000"/>
      <name val="Times New Roman"/>
      <family val="1"/>
      <charset val="204"/>
    </font>
    <font>
      <sz val="12"/>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58">
    <xf numFmtId="0" fontId="0" fillId="0" borderId="0" xfId="0"/>
    <xf numFmtId="0" fontId="0" fillId="0" borderId="0" xfId="0" applyProtection="1">
      <protection locked="0"/>
    </xf>
    <xf numFmtId="0" fontId="5" fillId="0" borderId="1" xfId="3" applyNumberFormat="1" applyFont="1" applyProtection="1">
      <alignment horizontal="center"/>
    </xf>
    <xf numFmtId="0" fontId="5" fillId="0" borderId="1" xfId="3" applyFont="1">
      <alignment horizontal="center"/>
    </xf>
    <xf numFmtId="0" fontId="6" fillId="0" borderId="1" xfId="1" applyNumberFormat="1" applyFont="1" applyProtection="1">
      <alignment wrapText="1"/>
    </xf>
    <xf numFmtId="0" fontId="6" fillId="0" borderId="1" xfId="1" applyFont="1">
      <alignment wrapText="1"/>
    </xf>
    <xf numFmtId="0" fontId="6" fillId="0" borderId="1" xfId="3" applyFont="1" applyAlignment="1">
      <alignment horizontal="right"/>
    </xf>
    <xf numFmtId="0" fontId="6" fillId="0" borderId="4" xfId="5" applyNumberFormat="1" applyFont="1" applyBorder="1" applyProtection="1">
      <alignment horizontal="center" vertical="center" wrapText="1"/>
    </xf>
    <xf numFmtId="0" fontId="7" fillId="0" borderId="0" xfId="0" applyFont="1" applyProtection="1">
      <protection locked="0"/>
    </xf>
    <xf numFmtId="0" fontId="8" fillId="0" borderId="1" xfId="2" applyNumberFormat="1" applyFont="1" applyAlignment="1" applyProtection="1">
      <alignment horizontal="right"/>
    </xf>
    <xf numFmtId="4" fontId="0" fillId="0" borderId="0" xfId="0" applyNumberFormat="1" applyProtection="1">
      <protection locked="0"/>
    </xf>
    <xf numFmtId="4" fontId="6" fillId="0" borderId="2" xfId="7" applyNumberFormat="1" applyFont="1" applyFill="1" applyAlignment="1" applyProtection="1">
      <alignment vertical="top" shrinkToFit="1"/>
    </xf>
    <xf numFmtId="4" fontId="6" fillId="0" borderId="2" xfId="8" applyNumberFormat="1" applyFont="1" applyFill="1" applyAlignment="1" applyProtection="1">
      <alignment vertical="top" shrinkToFit="1"/>
    </xf>
    <xf numFmtId="4" fontId="6" fillId="0" borderId="4" xfId="10" applyNumberFormat="1" applyFont="1" applyFill="1" applyBorder="1" applyAlignment="1"/>
    <xf numFmtId="0" fontId="6" fillId="0" borderId="2" xfId="6" applyNumberFormat="1" applyFont="1" applyFill="1" applyAlignment="1" applyProtection="1">
      <alignment vertical="top" wrapText="1"/>
    </xf>
    <xf numFmtId="1" fontId="6" fillId="0" borderId="2" xfId="7" applyNumberFormat="1" applyFont="1" applyFill="1" applyAlignment="1" applyProtection="1">
      <alignment vertical="top" shrinkToFit="1"/>
    </xf>
    <xf numFmtId="4" fontId="6" fillId="0" borderId="6" xfId="7" applyNumberFormat="1" applyFont="1" applyFill="1" applyBorder="1" applyAlignment="1" applyProtection="1">
      <alignment vertical="top" shrinkToFit="1"/>
    </xf>
    <xf numFmtId="4" fontId="6" fillId="0" borderId="7"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0" fontId="10" fillId="0" borderId="2" xfId="6" applyNumberFormat="1" applyFont="1" applyFill="1" applyAlignment="1" applyProtection="1">
      <alignment vertical="top" wrapText="1"/>
    </xf>
    <xf numFmtId="4" fontId="6" fillId="0" borderId="2" xfId="7" applyNumberFormat="1" applyFont="1" applyFill="1" applyAlignment="1" applyProtection="1">
      <alignment vertical="center" shrinkToFit="1"/>
    </xf>
    <xf numFmtId="4" fontId="6" fillId="0" borderId="2" xfId="8" applyNumberFormat="1" applyFont="1" applyFill="1" applyAlignment="1" applyProtection="1">
      <alignment vertical="center" shrinkToFit="1"/>
    </xf>
    <xf numFmtId="0" fontId="6" fillId="0" borderId="6" xfId="6" applyNumberFormat="1" applyFont="1" applyFill="1" applyBorder="1" applyAlignment="1" applyProtection="1">
      <alignment vertical="top" wrapText="1"/>
    </xf>
    <xf numFmtId="1" fontId="6" fillId="0" borderId="6" xfId="7" applyNumberFormat="1" applyFont="1" applyFill="1" applyBorder="1" applyAlignment="1" applyProtection="1">
      <alignment vertical="top" shrinkToFit="1"/>
    </xf>
    <xf numFmtId="4" fontId="6" fillId="0" borderId="6" xfId="8" applyNumberFormat="1" applyFont="1" applyFill="1" applyBorder="1" applyAlignment="1" applyProtection="1">
      <alignment vertical="top" shrinkToFit="1"/>
    </xf>
    <xf numFmtId="0" fontId="6" fillId="0" borderId="4" xfId="5" applyNumberFormat="1" applyFont="1" applyBorder="1" applyAlignment="1" applyProtection="1">
      <alignment horizontal="center" vertical="center" wrapText="1"/>
    </xf>
    <xf numFmtId="0" fontId="6" fillId="0" borderId="1" xfId="1" applyNumberFormat="1" applyFont="1" applyProtection="1">
      <alignment wrapText="1"/>
    </xf>
    <xf numFmtId="0" fontId="6" fillId="0" borderId="1" xfId="1" applyFont="1">
      <alignment wrapText="1"/>
    </xf>
    <xf numFmtId="0" fontId="7" fillId="0" borderId="0" xfId="0" applyFont="1" applyAlignment="1" applyProtection="1">
      <alignment horizontal="right"/>
      <protection locked="0"/>
    </xf>
    <xf numFmtId="0" fontId="8" fillId="0" borderId="1" xfId="2" applyNumberFormat="1" applyFont="1" applyAlignment="1" applyProtection="1">
      <alignment horizontal="right"/>
    </xf>
    <xf numFmtId="1" fontId="6" fillId="0" borderId="2" xfId="7" applyNumberFormat="1" applyFont="1" applyFill="1" applyAlignment="1" applyProtection="1">
      <alignment horizontal="center" vertical="top" shrinkToFit="1"/>
    </xf>
    <xf numFmtId="1" fontId="9" fillId="0" borderId="2" xfId="7" applyNumberFormat="1" applyFont="1" applyFill="1" applyAlignment="1" applyProtection="1">
      <alignment horizontal="center" vertical="top" shrinkToFit="1"/>
    </xf>
    <xf numFmtId="1" fontId="6" fillId="0" borderId="6" xfId="7" applyNumberFormat="1" applyFont="1" applyFill="1" applyBorder="1" applyAlignment="1" applyProtection="1">
      <alignment horizontal="center" vertical="top" shrinkToFit="1"/>
    </xf>
    <xf numFmtId="0" fontId="6" fillId="0" borderId="2" xfId="6" applyNumberFormat="1" applyFont="1" applyFill="1" applyAlignment="1" applyProtection="1">
      <alignment vertical="top"/>
    </xf>
    <xf numFmtId="1" fontId="6" fillId="0" borderId="2" xfId="7" applyNumberFormat="1" applyFont="1" applyFill="1" applyAlignment="1" applyProtection="1">
      <alignment horizontal="left" vertical="top" shrinkToFit="1"/>
    </xf>
    <xf numFmtId="164" fontId="0" fillId="0" borderId="0" xfId="25" applyFont="1" applyProtection="1">
      <protection locked="0"/>
    </xf>
    <xf numFmtId="43" fontId="0" fillId="0" borderId="0" xfId="0" applyNumberFormat="1" applyProtection="1">
      <protection locked="0"/>
    </xf>
    <xf numFmtId="0" fontId="7" fillId="0" borderId="0" xfId="0" applyFont="1" applyFill="1" applyAlignment="1" applyProtection="1">
      <alignment vertical="center" wrapText="1"/>
      <protection locked="0"/>
    </xf>
    <xf numFmtId="0" fontId="7" fillId="0" borderId="0" xfId="0" applyFont="1" applyFill="1" applyAlignment="1" applyProtection="1">
      <alignment vertical="center"/>
      <protection locked="0"/>
    </xf>
    <xf numFmtId="0" fontId="6" fillId="0" borderId="2" xfId="6" applyFont="1" applyFill="1">
      <alignment vertical="top" wrapText="1"/>
    </xf>
    <xf numFmtId="4" fontId="6" fillId="0" borderId="8" xfId="7" applyNumberFormat="1" applyFont="1" applyFill="1" applyBorder="1" applyAlignment="1" applyProtection="1">
      <alignment vertical="top" shrinkToFit="1"/>
    </xf>
    <xf numFmtId="1" fontId="6" fillId="0" borderId="2" xfId="7" applyFont="1" applyFill="1" applyAlignment="1">
      <alignment horizontal="left" vertical="top" shrinkToFit="1"/>
    </xf>
    <xf numFmtId="1" fontId="6" fillId="0" borderId="2" xfId="7" applyFont="1" applyFill="1">
      <alignment horizontal="center" vertical="top" shrinkToFit="1"/>
    </xf>
    <xf numFmtId="4" fontId="6" fillId="0" borderId="2" xfId="7" applyNumberFormat="1" applyFont="1" applyFill="1">
      <alignment horizontal="center" vertical="top" shrinkToFit="1"/>
    </xf>
    <xf numFmtId="4" fontId="6" fillId="0" borderId="2" xfId="8" applyFont="1" applyFill="1">
      <alignment horizontal="right" vertical="top" shrinkToFit="1"/>
    </xf>
    <xf numFmtId="4" fontId="6" fillId="0" borderId="5" xfId="8" applyFont="1" applyFill="1" applyBorder="1">
      <alignment horizontal="right" vertical="top" shrinkToFit="1"/>
    </xf>
    <xf numFmtId="49" fontId="6" fillId="0" borderId="2" xfId="7" applyNumberFormat="1" applyFont="1" applyFill="1" applyAlignment="1" applyProtection="1">
      <alignment vertical="top" shrinkToFit="1"/>
    </xf>
    <xf numFmtId="0" fontId="8" fillId="0" borderId="1" xfId="2" applyNumberFormat="1" applyFont="1" applyAlignment="1" applyProtection="1">
      <alignment horizontal="right"/>
    </xf>
    <xf numFmtId="0" fontId="6" fillId="0" borderId="1" xfId="3" applyNumberFormat="1" applyFont="1" applyAlignment="1" applyProtection="1">
      <alignment horizontal="center" wrapText="1"/>
    </xf>
    <xf numFmtId="0" fontId="6" fillId="0" borderId="1" xfId="1" applyNumberFormat="1" applyFont="1" applyProtection="1">
      <alignment wrapText="1"/>
    </xf>
    <xf numFmtId="0" fontId="6" fillId="0" borderId="1" xfId="1" applyFont="1">
      <alignment wrapText="1"/>
    </xf>
    <xf numFmtId="0" fontId="6" fillId="0" borderId="4" xfId="10" applyNumberFormat="1" applyFont="1" applyFill="1" applyBorder="1" applyAlignment="1" applyProtection="1"/>
    <xf numFmtId="0" fontId="6" fillId="0" borderId="4" xfId="10" applyFont="1" applyFill="1" applyBorder="1" applyAlignment="1"/>
    <xf numFmtId="0" fontId="7" fillId="0" borderId="0" xfId="0" applyFont="1" applyAlignment="1" applyProtection="1">
      <alignment horizontal="center"/>
      <protection locked="0"/>
    </xf>
    <xf numFmtId="0" fontId="7" fillId="0" borderId="0" xfId="0" applyFont="1" applyAlignment="1" applyProtection="1">
      <alignment horizontal="right"/>
      <protection locked="0"/>
    </xf>
    <xf numFmtId="0" fontId="6" fillId="0" borderId="4" xfId="5" applyNumberFormat="1" applyFont="1" applyBorder="1" applyAlignment="1" applyProtection="1">
      <alignment horizontal="center" vertical="center" wrapText="1"/>
    </xf>
    <xf numFmtId="0" fontId="6" fillId="0" borderId="4" xfId="4" applyFont="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39"/>
  <sheetViews>
    <sheetView showGridLines="0" tabSelected="1" zoomScale="98" zoomScaleNormal="98" zoomScaleSheetLayoutView="100" workbookViewId="0">
      <pane ySplit="17" topLeftCell="A18" activePane="bottomLeft" state="frozen"/>
      <selection pane="bottomLeft" activeCell="E19" sqref="E19"/>
    </sheetView>
  </sheetViews>
  <sheetFormatPr defaultColWidth="9.140625" defaultRowHeight="15" outlineLevelRow="7" x14ac:dyDescent="0.25"/>
  <cols>
    <col min="1" max="1" width="99.140625" style="1" customWidth="1"/>
    <col min="2" max="2" width="9" style="1" customWidth="1"/>
    <col min="3" max="3" width="16.7109375" style="1" customWidth="1"/>
    <col min="4" max="4" width="8.42578125" style="1" customWidth="1"/>
    <col min="5" max="5" width="17.28515625" style="1" customWidth="1"/>
    <col min="6" max="6" width="17.140625" style="1" customWidth="1"/>
    <col min="7" max="7" width="16.5703125" style="1" customWidth="1"/>
    <col min="8" max="16384" width="9.140625" style="1"/>
  </cols>
  <sheetData>
    <row r="1" spans="1:7" ht="9" customHeight="1" x14ac:dyDescent="0.25">
      <c r="A1" s="8"/>
      <c r="B1" s="8"/>
      <c r="C1" s="8"/>
      <c r="D1" s="8"/>
      <c r="E1" s="8"/>
      <c r="F1" s="54"/>
      <c r="G1" s="54"/>
    </row>
    <row r="2" spans="1:7" x14ac:dyDescent="0.25">
      <c r="A2" s="8"/>
      <c r="B2" s="8"/>
      <c r="C2" s="8"/>
      <c r="D2" s="8"/>
      <c r="E2" s="8"/>
      <c r="F2" s="55" t="s">
        <v>529</v>
      </c>
      <c r="G2" s="55"/>
    </row>
    <row r="3" spans="1:7" x14ac:dyDescent="0.25">
      <c r="A3" s="8"/>
      <c r="B3" s="8"/>
      <c r="C3" s="8"/>
      <c r="D3" s="8"/>
      <c r="E3" s="8"/>
      <c r="F3" s="55" t="s">
        <v>385</v>
      </c>
      <c r="G3" s="55"/>
    </row>
    <row r="4" spans="1:7" ht="12.6" customHeight="1" x14ac:dyDescent="0.25">
      <c r="A4" s="8"/>
      <c r="B4" s="8"/>
      <c r="C4" s="8"/>
      <c r="D4" s="8"/>
      <c r="E4" s="55" t="s">
        <v>386</v>
      </c>
      <c r="F4" s="55"/>
      <c r="G4" s="55"/>
    </row>
    <row r="5" spans="1:7" ht="14.45" customHeight="1" x14ac:dyDescent="0.25">
      <c r="A5" s="50"/>
      <c r="B5" s="51"/>
      <c r="C5" s="51"/>
      <c r="D5" s="51"/>
      <c r="E5" s="5"/>
      <c r="F5" s="48" t="s">
        <v>387</v>
      </c>
      <c r="G5" s="48"/>
    </row>
    <row r="6" spans="1:7" ht="16.899999999999999" customHeight="1" x14ac:dyDescent="0.25">
      <c r="A6" s="4"/>
      <c r="B6" s="5"/>
      <c r="C6" s="5"/>
      <c r="D6" s="5"/>
      <c r="E6" s="5"/>
      <c r="F6" s="48" t="s">
        <v>533</v>
      </c>
      <c r="G6" s="48"/>
    </row>
    <row r="7" spans="1:7" ht="12" customHeight="1" x14ac:dyDescent="0.25">
      <c r="A7" s="27"/>
      <c r="B7" s="28"/>
      <c r="C7" s="28"/>
      <c r="D7" s="28"/>
      <c r="E7" s="8"/>
      <c r="G7" s="29" t="s">
        <v>530</v>
      </c>
    </row>
    <row r="8" spans="1:7" ht="12" customHeight="1" x14ac:dyDescent="0.25">
      <c r="A8" s="27"/>
      <c r="B8" s="28"/>
      <c r="C8" s="28"/>
      <c r="D8" s="28"/>
      <c r="E8" s="8"/>
      <c r="G8" s="29" t="s">
        <v>385</v>
      </c>
    </row>
    <row r="9" spans="1:7" ht="12" customHeight="1" x14ac:dyDescent="0.25">
      <c r="A9" s="27"/>
      <c r="B9" s="28"/>
      <c r="E9" s="28"/>
      <c r="F9" s="28"/>
      <c r="G9" s="29" t="s">
        <v>386</v>
      </c>
    </row>
    <row r="10" spans="1:7" ht="12" customHeight="1" x14ac:dyDescent="0.25">
      <c r="A10" s="27"/>
      <c r="B10" s="28"/>
      <c r="C10" s="28"/>
      <c r="D10" s="28"/>
      <c r="E10" s="28"/>
      <c r="G10" s="30" t="s">
        <v>387</v>
      </c>
    </row>
    <row r="11" spans="1:7" ht="20.25" customHeight="1" x14ac:dyDescent="0.25">
      <c r="A11" s="4"/>
      <c r="B11" s="5"/>
      <c r="C11" s="5"/>
      <c r="D11" s="5"/>
      <c r="E11" s="28"/>
      <c r="F11" s="48" t="s">
        <v>463</v>
      </c>
      <c r="G11" s="48"/>
    </row>
    <row r="12" spans="1:7" ht="15.75" x14ac:dyDescent="0.25">
      <c r="A12" s="4"/>
      <c r="B12" s="5"/>
      <c r="C12" s="5"/>
      <c r="D12" s="5"/>
      <c r="E12" s="5"/>
      <c r="F12" s="9"/>
    </row>
    <row r="13" spans="1:7" ht="15" customHeight="1" x14ac:dyDescent="0.25">
      <c r="A13" s="49" t="s">
        <v>528</v>
      </c>
      <c r="B13" s="49"/>
      <c r="C13" s="49"/>
      <c r="D13" s="49"/>
      <c r="E13" s="49"/>
      <c r="F13" s="49"/>
      <c r="G13" s="49"/>
    </row>
    <row r="14" spans="1:7" ht="15" customHeight="1" x14ac:dyDescent="0.25">
      <c r="A14" s="49"/>
      <c r="B14" s="49"/>
      <c r="C14" s="49"/>
      <c r="D14" s="49"/>
      <c r="E14" s="49"/>
      <c r="F14" s="49"/>
      <c r="G14" s="49"/>
    </row>
    <row r="15" spans="1:7" ht="15" customHeight="1" x14ac:dyDescent="0.25">
      <c r="A15" s="2"/>
      <c r="B15" s="3"/>
      <c r="C15" s="3"/>
      <c r="D15" s="3"/>
      <c r="E15" s="3"/>
      <c r="F15" s="3"/>
      <c r="G15" s="6" t="s">
        <v>367</v>
      </c>
    </row>
    <row r="16" spans="1:7" ht="17.25" customHeight="1" x14ac:dyDescent="0.25">
      <c r="A16" s="56" t="s">
        <v>361</v>
      </c>
      <c r="B16" s="56" t="s">
        <v>362</v>
      </c>
      <c r="C16" s="56" t="s">
        <v>363</v>
      </c>
      <c r="D16" s="56" t="s">
        <v>364</v>
      </c>
      <c r="E16" s="57" t="s">
        <v>366</v>
      </c>
      <c r="F16" s="57"/>
      <c r="G16" s="57"/>
    </row>
    <row r="17" spans="1:7" ht="47.25" customHeight="1" x14ac:dyDescent="0.25">
      <c r="A17" s="56"/>
      <c r="B17" s="56"/>
      <c r="C17" s="56"/>
      <c r="D17" s="56"/>
      <c r="E17" s="7" t="s">
        <v>393</v>
      </c>
      <c r="F17" s="7" t="s">
        <v>365</v>
      </c>
      <c r="G17" s="7" t="s">
        <v>394</v>
      </c>
    </row>
    <row r="18" spans="1:7" ht="14.45" customHeight="1" x14ac:dyDescent="0.25">
      <c r="A18" s="26">
        <v>1</v>
      </c>
      <c r="B18" s="26">
        <v>2</v>
      </c>
      <c r="C18" s="26">
        <v>3</v>
      </c>
      <c r="D18" s="26">
        <v>4</v>
      </c>
      <c r="E18" s="7">
        <v>5</v>
      </c>
      <c r="F18" s="7">
        <v>6</v>
      </c>
      <c r="G18" s="7">
        <v>7</v>
      </c>
    </row>
    <row r="19" spans="1:7" ht="15.75" outlineLevel="1" x14ac:dyDescent="0.25">
      <c r="A19" s="14" t="s">
        <v>2</v>
      </c>
      <c r="B19" s="15" t="s">
        <v>3</v>
      </c>
      <c r="C19" s="31" t="s">
        <v>0</v>
      </c>
      <c r="D19" s="15" t="s">
        <v>1</v>
      </c>
      <c r="E19" s="11">
        <f>E20+E37+E57+E63+E79+E85+E26</f>
        <v>146635995.87</v>
      </c>
      <c r="F19" s="11">
        <f>F20+F37+F57+F63+F79+F85+F26</f>
        <v>120863972.21000001</v>
      </c>
      <c r="G19" s="11">
        <f>G20+G37+G57+G63+G79+G85+G26</f>
        <v>117480757.40000001</v>
      </c>
    </row>
    <row r="20" spans="1:7" ht="31.5" outlineLevel="2" x14ac:dyDescent="0.25">
      <c r="A20" s="14" t="s">
        <v>4</v>
      </c>
      <c r="B20" s="15" t="s">
        <v>5</v>
      </c>
      <c r="C20" s="31" t="s">
        <v>0</v>
      </c>
      <c r="D20" s="15" t="s">
        <v>1</v>
      </c>
      <c r="E20" s="11">
        <f>E21</f>
        <v>3019776</v>
      </c>
      <c r="F20" s="16">
        <f t="shared" ref="F20:G20" si="0">F21</f>
        <v>2575007</v>
      </c>
      <c r="G20" s="16">
        <f t="shared" si="0"/>
        <v>2480278</v>
      </c>
    </row>
    <row r="21" spans="1:7" ht="22.15" customHeight="1" outlineLevel="3" x14ac:dyDescent="0.25">
      <c r="A21" s="14" t="s">
        <v>6</v>
      </c>
      <c r="B21" s="15" t="s">
        <v>5</v>
      </c>
      <c r="C21" s="31" t="s">
        <v>7</v>
      </c>
      <c r="D21" s="15" t="s">
        <v>1</v>
      </c>
      <c r="E21" s="17">
        <f>E22</f>
        <v>3019776</v>
      </c>
      <c r="F21" s="18">
        <f t="shared" ref="F21:G21" si="1">F22</f>
        <v>2575007</v>
      </c>
      <c r="G21" s="18">
        <f t="shared" si="1"/>
        <v>2480278</v>
      </c>
    </row>
    <row r="22" spans="1:7" ht="15.75" outlineLevel="4" x14ac:dyDescent="0.25">
      <c r="A22" s="14" t="s">
        <v>8</v>
      </c>
      <c r="B22" s="15" t="s">
        <v>5</v>
      </c>
      <c r="C22" s="31" t="s">
        <v>9</v>
      </c>
      <c r="D22" s="15" t="s">
        <v>1</v>
      </c>
      <c r="E22" s="17">
        <f>E23</f>
        <v>3019776</v>
      </c>
      <c r="F22" s="18">
        <f t="shared" ref="F22:G22" si="2">F23</f>
        <v>2575007</v>
      </c>
      <c r="G22" s="18">
        <f t="shared" si="2"/>
        <v>2480278</v>
      </c>
    </row>
    <row r="23" spans="1:7" ht="15.75" outlineLevel="5" x14ac:dyDescent="0.25">
      <c r="A23" s="14" t="s">
        <v>10</v>
      </c>
      <c r="B23" s="15" t="s">
        <v>5</v>
      </c>
      <c r="C23" s="31" t="s">
        <v>11</v>
      </c>
      <c r="D23" s="15" t="s">
        <v>1</v>
      </c>
      <c r="E23" s="17">
        <f>E24</f>
        <v>3019776</v>
      </c>
      <c r="F23" s="18">
        <f t="shared" ref="F23:G24" si="3">F24</f>
        <v>2575007</v>
      </c>
      <c r="G23" s="18">
        <f t="shared" si="3"/>
        <v>2480278</v>
      </c>
    </row>
    <row r="24" spans="1:7" ht="47.25" outlineLevel="6" x14ac:dyDescent="0.25">
      <c r="A24" s="14" t="s">
        <v>12</v>
      </c>
      <c r="B24" s="15" t="s">
        <v>5</v>
      </c>
      <c r="C24" s="31" t="s">
        <v>11</v>
      </c>
      <c r="D24" s="15" t="s">
        <v>13</v>
      </c>
      <c r="E24" s="17">
        <f>E25</f>
        <v>3019776</v>
      </c>
      <c r="F24" s="18">
        <f t="shared" si="3"/>
        <v>2575007</v>
      </c>
      <c r="G24" s="18">
        <f t="shared" si="3"/>
        <v>2480278</v>
      </c>
    </row>
    <row r="25" spans="1:7" ht="15.75" outlineLevel="7" x14ac:dyDescent="0.25">
      <c r="A25" s="14" t="s">
        <v>14</v>
      </c>
      <c r="B25" s="15" t="s">
        <v>5</v>
      </c>
      <c r="C25" s="31" t="s">
        <v>11</v>
      </c>
      <c r="D25" s="15" t="s">
        <v>15</v>
      </c>
      <c r="E25" s="17">
        <v>3019776</v>
      </c>
      <c r="F25" s="19">
        <v>2575007</v>
      </c>
      <c r="G25" s="19">
        <v>2480278</v>
      </c>
    </row>
    <row r="26" spans="1:7" ht="21" customHeight="1" outlineLevel="7" x14ac:dyDescent="0.25">
      <c r="A26" s="14" t="s">
        <v>354</v>
      </c>
      <c r="B26" s="15" t="s">
        <v>355</v>
      </c>
      <c r="C26" s="31" t="s">
        <v>0</v>
      </c>
      <c r="D26" s="15" t="s">
        <v>1</v>
      </c>
      <c r="E26" s="11">
        <f>E27</f>
        <v>2481786</v>
      </c>
      <c r="F26" s="11">
        <f t="shared" ref="F26:G26" si="4">F27</f>
        <v>2208014</v>
      </c>
      <c r="G26" s="11">
        <f t="shared" si="4"/>
        <v>2149705</v>
      </c>
    </row>
    <row r="27" spans="1:7" ht="18" customHeight="1" outlineLevel="7" x14ac:dyDescent="0.25">
      <c r="A27" s="14" t="s">
        <v>6</v>
      </c>
      <c r="B27" s="15" t="s">
        <v>355</v>
      </c>
      <c r="C27" s="31" t="s">
        <v>7</v>
      </c>
      <c r="D27" s="15" t="s">
        <v>1</v>
      </c>
      <c r="E27" s="11">
        <f>E28</f>
        <v>2481786</v>
      </c>
      <c r="F27" s="11">
        <f t="shared" ref="F27:G27" si="5">F28</f>
        <v>2208014</v>
      </c>
      <c r="G27" s="11">
        <f t="shared" si="5"/>
        <v>2149705</v>
      </c>
    </row>
    <row r="28" spans="1:7" ht="18.600000000000001" customHeight="1" outlineLevel="7" x14ac:dyDescent="0.25">
      <c r="A28" s="14" t="s">
        <v>8</v>
      </c>
      <c r="B28" s="15" t="s">
        <v>355</v>
      </c>
      <c r="C28" s="31" t="s">
        <v>9</v>
      </c>
      <c r="D28" s="15" t="s">
        <v>1</v>
      </c>
      <c r="E28" s="11">
        <f>E29+E34</f>
        <v>2481786</v>
      </c>
      <c r="F28" s="11">
        <f t="shared" ref="F28:G28" si="6">F29+F34</f>
        <v>2208014</v>
      </c>
      <c r="G28" s="11">
        <f t="shared" si="6"/>
        <v>2149705</v>
      </c>
    </row>
    <row r="29" spans="1:7" ht="18.600000000000001" customHeight="1" outlineLevel="7" x14ac:dyDescent="0.25">
      <c r="A29" s="14" t="s">
        <v>22</v>
      </c>
      <c r="B29" s="15" t="s">
        <v>355</v>
      </c>
      <c r="C29" s="31" t="s">
        <v>23</v>
      </c>
      <c r="D29" s="15" t="s">
        <v>1</v>
      </c>
      <c r="E29" s="11">
        <f>E30+E32</f>
        <v>2401786</v>
      </c>
      <c r="F29" s="11">
        <f t="shared" ref="F29:G29" si="7">F30+F32</f>
        <v>2128014</v>
      </c>
      <c r="G29" s="11">
        <f t="shared" si="7"/>
        <v>2069705</v>
      </c>
    </row>
    <row r="30" spans="1:7" ht="47.25" outlineLevel="7" x14ac:dyDescent="0.25">
      <c r="A30" s="14" t="s">
        <v>12</v>
      </c>
      <c r="B30" s="15" t="s">
        <v>355</v>
      </c>
      <c r="C30" s="31" t="s">
        <v>23</v>
      </c>
      <c r="D30" s="15" t="s">
        <v>13</v>
      </c>
      <c r="E30" s="11">
        <f>E31</f>
        <v>2338786</v>
      </c>
      <c r="F30" s="11">
        <f t="shared" ref="F30:G30" si="8">F31</f>
        <v>2065014</v>
      </c>
      <c r="G30" s="11">
        <f t="shared" si="8"/>
        <v>2006705</v>
      </c>
    </row>
    <row r="31" spans="1:7" ht="15.75" outlineLevel="7" x14ac:dyDescent="0.25">
      <c r="A31" s="14" t="s">
        <v>14</v>
      </c>
      <c r="B31" s="15" t="s">
        <v>355</v>
      </c>
      <c r="C31" s="31" t="s">
        <v>23</v>
      </c>
      <c r="D31" s="15" t="s">
        <v>15</v>
      </c>
      <c r="E31" s="11">
        <v>2338786</v>
      </c>
      <c r="F31" s="12">
        <v>2065014</v>
      </c>
      <c r="G31" s="12">
        <v>2006705</v>
      </c>
    </row>
    <row r="32" spans="1:7" ht="15.75" outlineLevel="7" x14ac:dyDescent="0.25">
      <c r="A32" s="14" t="s">
        <v>18</v>
      </c>
      <c r="B32" s="15" t="s">
        <v>355</v>
      </c>
      <c r="C32" s="31" t="s">
        <v>23</v>
      </c>
      <c r="D32" s="15" t="s">
        <v>19</v>
      </c>
      <c r="E32" s="11">
        <f>E33</f>
        <v>63000</v>
      </c>
      <c r="F32" s="11">
        <f t="shared" ref="F32:G32" si="9">F33</f>
        <v>63000</v>
      </c>
      <c r="G32" s="11">
        <f t="shared" si="9"/>
        <v>63000</v>
      </c>
    </row>
    <row r="33" spans="1:7" ht="15.75" outlineLevel="7" x14ac:dyDescent="0.25">
      <c r="A33" s="14" t="s">
        <v>20</v>
      </c>
      <c r="B33" s="15" t="s">
        <v>355</v>
      </c>
      <c r="C33" s="31" t="s">
        <v>23</v>
      </c>
      <c r="D33" s="15" t="s">
        <v>21</v>
      </c>
      <c r="E33" s="11">
        <v>63000</v>
      </c>
      <c r="F33" s="12">
        <v>63000</v>
      </c>
      <c r="G33" s="12">
        <v>63000</v>
      </c>
    </row>
    <row r="34" spans="1:7" ht="31.5" outlineLevel="7" x14ac:dyDescent="0.25">
      <c r="A34" s="14" t="s">
        <v>356</v>
      </c>
      <c r="B34" s="15" t="s">
        <v>355</v>
      </c>
      <c r="C34" s="31" t="s">
        <v>357</v>
      </c>
      <c r="D34" s="15" t="s">
        <v>1</v>
      </c>
      <c r="E34" s="11">
        <f>E35</f>
        <v>80000</v>
      </c>
      <c r="F34" s="11">
        <f t="shared" ref="F34:G34" si="10">F35</f>
        <v>80000</v>
      </c>
      <c r="G34" s="11">
        <f t="shared" si="10"/>
        <v>80000</v>
      </c>
    </row>
    <row r="35" spans="1:7" ht="47.25" outlineLevel="7" x14ac:dyDescent="0.25">
      <c r="A35" s="14" t="s">
        <v>12</v>
      </c>
      <c r="B35" s="15" t="s">
        <v>355</v>
      </c>
      <c r="C35" s="31" t="s">
        <v>357</v>
      </c>
      <c r="D35" s="15" t="s">
        <v>13</v>
      </c>
      <c r="E35" s="11">
        <f>E36</f>
        <v>80000</v>
      </c>
      <c r="F35" s="11">
        <f t="shared" ref="F35:G35" si="11">F36</f>
        <v>80000</v>
      </c>
      <c r="G35" s="11">
        <f t="shared" si="11"/>
        <v>80000</v>
      </c>
    </row>
    <row r="36" spans="1:7" ht="15.75" outlineLevel="7" x14ac:dyDescent="0.25">
      <c r="A36" s="14" t="s">
        <v>368</v>
      </c>
      <c r="B36" s="15" t="s">
        <v>355</v>
      </c>
      <c r="C36" s="31" t="s">
        <v>357</v>
      </c>
      <c r="D36" s="15" t="s">
        <v>15</v>
      </c>
      <c r="E36" s="11">
        <v>80000</v>
      </c>
      <c r="F36" s="12">
        <v>80000</v>
      </c>
      <c r="G36" s="12">
        <v>80000</v>
      </c>
    </row>
    <row r="37" spans="1:7" ht="31.5" outlineLevel="2" x14ac:dyDescent="0.25">
      <c r="A37" s="14" t="s">
        <v>16</v>
      </c>
      <c r="B37" s="35" t="s">
        <v>17</v>
      </c>
      <c r="C37" s="31" t="s">
        <v>0</v>
      </c>
      <c r="D37" s="15" t="s">
        <v>1</v>
      </c>
      <c r="E37" s="17">
        <f>E43+E38</f>
        <v>74304657.569999993</v>
      </c>
      <c r="F37" s="41">
        <f t="shared" ref="F37:G37" si="12">F43</f>
        <v>63354157</v>
      </c>
      <c r="G37" s="18">
        <f t="shared" si="12"/>
        <v>61198114</v>
      </c>
    </row>
    <row r="38" spans="1:7" ht="25.15" customHeight="1" outlineLevel="2" x14ac:dyDescent="0.25">
      <c r="A38" s="40" t="s">
        <v>515</v>
      </c>
      <c r="B38" s="42" t="s">
        <v>17</v>
      </c>
      <c r="C38" s="43" t="s">
        <v>516</v>
      </c>
      <c r="D38" s="43" t="s">
        <v>1</v>
      </c>
      <c r="E38" s="44">
        <f>E40</f>
        <v>192200</v>
      </c>
      <c r="F38" s="45">
        <v>0</v>
      </c>
      <c r="G38" s="46">
        <v>0</v>
      </c>
    </row>
    <row r="39" spans="1:7" ht="37.15" customHeight="1" outlineLevel="2" x14ac:dyDescent="0.25">
      <c r="A39" s="40" t="s">
        <v>531</v>
      </c>
      <c r="B39" s="42" t="s">
        <v>17</v>
      </c>
      <c r="C39" s="43" t="s">
        <v>516</v>
      </c>
      <c r="D39" s="43" t="s">
        <v>1</v>
      </c>
      <c r="E39" s="44">
        <f>E41</f>
        <v>192200</v>
      </c>
      <c r="F39" s="45">
        <v>0</v>
      </c>
      <c r="G39" s="46">
        <v>0</v>
      </c>
    </row>
    <row r="40" spans="1:7" ht="27.6" customHeight="1" outlineLevel="2" x14ac:dyDescent="0.25">
      <c r="A40" s="40" t="s">
        <v>517</v>
      </c>
      <c r="B40" s="42" t="s">
        <v>17</v>
      </c>
      <c r="C40" s="43" t="s">
        <v>518</v>
      </c>
      <c r="D40" s="43" t="s">
        <v>1</v>
      </c>
      <c r="E40" s="44">
        <f>E41</f>
        <v>192200</v>
      </c>
      <c r="F40" s="45">
        <v>0</v>
      </c>
      <c r="G40" s="45">
        <v>0</v>
      </c>
    </row>
    <row r="41" spans="1:7" ht="15.75" outlineLevel="2" x14ac:dyDescent="0.25">
      <c r="A41" s="40" t="s">
        <v>18</v>
      </c>
      <c r="B41" s="42" t="s">
        <v>17</v>
      </c>
      <c r="C41" s="43" t="s">
        <v>518</v>
      </c>
      <c r="D41" s="43" t="s">
        <v>19</v>
      </c>
      <c r="E41" s="44">
        <f>E42</f>
        <v>192200</v>
      </c>
      <c r="F41" s="45">
        <v>0</v>
      </c>
      <c r="G41" s="45">
        <v>0</v>
      </c>
    </row>
    <row r="42" spans="1:7" ht="15.75" outlineLevel="2" x14ac:dyDescent="0.25">
      <c r="A42" s="40" t="s">
        <v>20</v>
      </c>
      <c r="B42" s="42" t="s">
        <v>17</v>
      </c>
      <c r="C42" s="43" t="s">
        <v>518</v>
      </c>
      <c r="D42" s="43" t="s">
        <v>21</v>
      </c>
      <c r="E42" s="44">
        <v>192200</v>
      </c>
      <c r="F42" s="45">
        <v>0</v>
      </c>
      <c r="G42" s="45">
        <v>0</v>
      </c>
    </row>
    <row r="43" spans="1:7" ht="15.75" outlineLevel="3" x14ac:dyDescent="0.25">
      <c r="A43" s="14" t="s">
        <v>6</v>
      </c>
      <c r="B43" s="15" t="s">
        <v>17</v>
      </c>
      <c r="C43" s="31" t="s">
        <v>7</v>
      </c>
      <c r="D43" s="15" t="s">
        <v>1</v>
      </c>
      <c r="E43" s="11">
        <f>E44</f>
        <v>74112457.569999993</v>
      </c>
      <c r="F43" s="11">
        <f t="shared" ref="F43:G43" si="13">F44</f>
        <v>63354157</v>
      </c>
      <c r="G43" s="11">
        <f t="shared" si="13"/>
        <v>61198114</v>
      </c>
    </row>
    <row r="44" spans="1:7" ht="15.75" outlineLevel="4" x14ac:dyDescent="0.25">
      <c r="A44" s="14" t="s">
        <v>8</v>
      </c>
      <c r="B44" s="15" t="s">
        <v>17</v>
      </c>
      <c r="C44" s="31" t="s">
        <v>9</v>
      </c>
      <c r="D44" s="15" t="s">
        <v>1</v>
      </c>
      <c r="E44" s="11">
        <f>E45+E52</f>
        <v>74112457.569999993</v>
      </c>
      <c r="F44" s="11">
        <f>F45+F52</f>
        <v>63354157</v>
      </c>
      <c r="G44" s="11">
        <f>G45+G52</f>
        <v>61198114</v>
      </c>
    </row>
    <row r="45" spans="1:7" ht="31.5" outlineLevel="5" x14ac:dyDescent="0.25">
      <c r="A45" s="14" t="s">
        <v>22</v>
      </c>
      <c r="B45" s="15" t="s">
        <v>17</v>
      </c>
      <c r="C45" s="31" t="s">
        <v>23</v>
      </c>
      <c r="D45" s="15" t="s">
        <v>1</v>
      </c>
      <c r="E45" s="11">
        <f>E46+E48+E50</f>
        <v>69835274.569999993</v>
      </c>
      <c r="F45" s="11">
        <f t="shared" ref="F45:G45" si="14">F46+F48+F50</f>
        <v>59772034</v>
      </c>
      <c r="G45" s="11">
        <f t="shared" si="14"/>
        <v>57743539</v>
      </c>
    </row>
    <row r="46" spans="1:7" ht="47.25" outlineLevel="6" x14ac:dyDescent="0.25">
      <c r="A46" s="14" t="s">
        <v>12</v>
      </c>
      <c r="B46" s="15" t="s">
        <v>17</v>
      </c>
      <c r="C46" s="31" t="s">
        <v>23</v>
      </c>
      <c r="D46" s="15" t="s">
        <v>13</v>
      </c>
      <c r="E46" s="11">
        <f>E47</f>
        <v>66398105</v>
      </c>
      <c r="F46" s="11">
        <f t="shared" ref="F46:G46" si="15">F47</f>
        <v>56360034</v>
      </c>
      <c r="G46" s="11">
        <f t="shared" si="15"/>
        <v>54331539</v>
      </c>
    </row>
    <row r="47" spans="1:7" ht="15.75" outlineLevel="7" x14ac:dyDescent="0.25">
      <c r="A47" s="14" t="s">
        <v>14</v>
      </c>
      <c r="B47" s="15" t="s">
        <v>17</v>
      </c>
      <c r="C47" s="31" t="s">
        <v>23</v>
      </c>
      <c r="D47" s="15" t="s">
        <v>15</v>
      </c>
      <c r="E47" s="11">
        <v>66398105</v>
      </c>
      <c r="F47" s="12">
        <v>56360034</v>
      </c>
      <c r="G47" s="12">
        <v>54331539</v>
      </c>
    </row>
    <row r="48" spans="1:7" ht="15.75" outlineLevel="6" x14ac:dyDescent="0.25">
      <c r="A48" s="14" t="s">
        <v>18</v>
      </c>
      <c r="B48" s="15" t="s">
        <v>17</v>
      </c>
      <c r="C48" s="31" t="s">
        <v>23</v>
      </c>
      <c r="D48" s="15" t="s">
        <v>19</v>
      </c>
      <c r="E48" s="11">
        <f>E49</f>
        <v>3436169.57</v>
      </c>
      <c r="F48" s="11">
        <f t="shared" ref="F48:G48" si="16">F49</f>
        <v>3411000</v>
      </c>
      <c r="G48" s="11">
        <f t="shared" si="16"/>
        <v>3411000</v>
      </c>
    </row>
    <row r="49" spans="1:7" ht="15.75" outlineLevel="7" x14ac:dyDescent="0.25">
      <c r="A49" s="14" t="s">
        <v>20</v>
      </c>
      <c r="B49" s="15" t="s">
        <v>17</v>
      </c>
      <c r="C49" s="31" t="s">
        <v>23</v>
      </c>
      <c r="D49" s="15" t="s">
        <v>21</v>
      </c>
      <c r="E49" s="11">
        <v>3436169.57</v>
      </c>
      <c r="F49" s="12">
        <v>3411000</v>
      </c>
      <c r="G49" s="12">
        <v>3411000</v>
      </c>
    </row>
    <row r="50" spans="1:7" ht="21.75" customHeight="1" outlineLevel="6" x14ac:dyDescent="0.25">
      <c r="A50" s="14" t="s">
        <v>28</v>
      </c>
      <c r="B50" s="15" t="s">
        <v>17</v>
      </c>
      <c r="C50" s="31" t="s">
        <v>23</v>
      </c>
      <c r="D50" s="15" t="s">
        <v>29</v>
      </c>
      <c r="E50" s="11">
        <f>E51</f>
        <v>1000</v>
      </c>
      <c r="F50" s="11">
        <f t="shared" ref="F50:G50" si="17">F51</f>
        <v>1000</v>
      </c>
      <c r="G50" s="11">
        <f t="shared" si="17"/>
        <v>1000</v>
      </c>
    </row>
    <row r="51" spans="1:7" ht="21.75" customHeight="1" outlineLevel="7" x14ac:dyDescent="0.25">
      <c r="A51" s="14" t="s">
        <v>30</v>
      </c>
      <c r="B51" s="15" t="s">
        <v>17</v>
      </c>
      <c r="C51" s="31" t="s">
        <v>23</v>
      </c>
      <c r="D51" s="15" t="s">
        <v>31</v>
      </c>
      <c r="E51" s="11">
        <v>1000</v>
      </c>
      <c r="F51" s="12">
        <v>1000</v>
      </c>
      <c r="G51" s="12">
        <v>1000</v>
      </c>
    </row>
    <row r="52" spans="1:7" ht="31.5" outlineLevel="5" x14ac:dyDescent="0.25">
      <c r="A52" s="14" t="s">
        <v>32</v>
      </c>
      <c r="B52" s="15" t="s">
        <v>17</v>
      </c>
      <c r="C52" s="31" t="s">
        <v>33</v>
      </c>
      <c r="D52" s="15" t="s">
        <v>1</v>
      </c>
      <c r="E52" s="11">
        <f>E53+E55</f>
        <v>4277183</v>
      </c>
      <c r="F52" s="11">
        <f t="shared" ref="F52:G52" si="18">F53+F55</f>
        <v>3582123</v>
      </c>
      <c r="G52" s="11">
        <f t="shared" si="18"/>
        <v>3454575</v>
      </c>
    </row>
    <row r="53" spans="1:7" ht="47.25" outlineLevel="6" x14ac:dyDescent="0.25">
      <c r="A53" s="14" t="s">
        <v>12</v>
      </c>
      <c r="B53" s="15" t="s">
        <v>17</v>
      </c>
      <c r="C53" s="31" t="s">
        <v>33</v>
      </c>
      <c r="D53" s="15" t="s">
        <v>13</v>
      </c>
      <c r="E53" s="11">
        <f>E54</f>
        <v>4172183</v>
      </c>
      <c r="F53" s="11">
        <f t="shared" ref="F53:G53" si="19">F54</f>
        <v>3517123</v>
      </c>
      <c r="G53" s="11">
        <f t="shared" si="19"/>
        <v>3389575</v>
      </c>
    </row>
    <row r="54" spans="1:7" ht="15.75" outlineLevel="7" x14ac:dyDescent="0.25">
      <c r="A54" s="14" t="s">
        <v>14</v>
      </c>
      <c r="B54" s="15" t="s">
        <v>17</v>
      </c>
      <c r="C54" s="31" t="s">
        <v>33</v>
      </c>
      <c r="D54" s="15" t="s">
        <v>15</v>
      </c>
      <c r="E54" s="11">
        <v>4172183</v>
      </c>
      <c r="F54" s="12">
        <v>3517123</v>
      </c>
      <c r="G54" s="12">
        <v>3389575</v>
      </c>
    </row>
    <row r="55" spans="1:7" ht="15.75" outlineLevel="6" x14ac:dyDescent="0.25">
      <c r="A55" s="14" t="s">
        <v>18</v>
      </c>
      <c r="B55" s="15" t="s">
        <v>17</v>
      </c>
      <c r="C55" s="31" t="s">
        <v>33</v>
      </c>
      <c r="D55" s="15" t="s">
        <v>19</v>
      </c>
      <c r="E55" s="11">
        <f>E56</f>
        <v>105000</v>
      </c>
      <c r="F55" s="11">
        <f t="shared" ref="F55:G55" si="20">F56</f>
        <v>65000</v>
      </c>
      <c r="G55" s="11">
        <f t="shared" si="20"/>
        <v>65000</v>
      </c>
    </row>
    <row r="56" spans="1:7" ht="15.75" outlineLevel="7" x14ac:dyDescent="0.25">
      <c r="A56" s="14" t="s">
        <v>20</v>
      </c>
      <c r="B56" s="15" t="s">
        <v>17</v>
      </c>
      <c r="C56" s="31" t="s">
        <v>33</v>
      </c>
      <c r="D56" s="15" t="s">
        <v>21</v>
      </c>
      <c r="E56" s="11">
        <v>105000</v>
      </c>
      <c r="F56" s="12">
        <v>65000</v>
      </c>
      <c r="G56" s="12">
        <v>65000</v>
      </c>
    </row>
    <row r="57" spans="1:7" ht="15.75" outlineLevel="2" x14ac:dyDescent="0.25">
      <c r="A57" s="14" t="s">
        <v>34</v>
      </c>
      <c r="B57" s="15" t="s">
        <v>35</v>
      </c>
      <c r="C57" s="31" t="s">
        <v>0</v>
      </c>
      <c r="D57" s="15" t="s">
        <v>1</v>
      </c>
      <c r="E57" s="11">
        <f>E58</f>
        <v>112473</v>
      </c>
      <c r="F57" s="11">
        <f t="shared" ref="F57:G57" si="21">F58</f>
        <v>6692</v>
      </c>
      <c r="G57" s="11">
        <f t="shared" si="21"/>
        <v>5949</v>
      </c>
    </row>
    <row r="58" spans="1:7" ht="15.75" outlineLevel="3" x14ac:dyDescent="0.25">
      <c r="A58" s="14" t="s">
        <v>6</v>
      </c>
      <c r="B58" s="15" t="s">
        <v>35</v>
      </c>
      <c r="C58" s="31" t="s">
        <v>7</v>
      </c>
      <c r="D58" s="15" t="s">
        <v>1</v>
      </c>
      <c r="E58" s="11">
        <f>E59</f>
        <v>112473</v>
      </c>
      <c r="F58" s="11">
        <f t="shared" ref="F58:G58" si="22">F59</f>
        <v>6692</v>
      </c>
      <c r="G58" s="11">
        <f t="shared" si="22"/>
        <v>5949</v>
      </c>
    </row>
    <row r="59" spans="1:7" ht="15.75" outlineLevel="4" x14ac:dyDescent="0.25">
      <c r="A59" s="14" t="s">
        <v>8</v>
      </c>
      <c r="B59" s="15" t="s">
        <v>35</v>
      </c>
      <c r="C59" s="31" t="s">
        <v>9</v>
      </c>
      <c r="D59" s="15" t="s">
        <v>1</v>
      </c>
      <c r="E59" s="11">
        <f>E60</f>
        <v>112473</v>
      </c>
      <c r="F59" s="11">
        <f t="shared" ref="F59:G59" si="23">F60</f>
        <v>6692</v>
      </c>
      <c r="G59" s="11">
        <f t="shared" si="23"/>
        <v>5949</v>
      </c>
    </row>
    <row r="60" spans="1:7" ht="31.5" outlineLevel="5" x14ac:dyDescent="0.25">
      <c r="A60" s="14" t="s">
        <v>36</v>
      </c>
      <c r="B60" s="15" t="s">
        <v>35</v>
      </c>
      <c r="C60" s="31" t="s">
        <v>37</v>
      </c>
      <c r="D60" s="15" t="s">
        <v>1</v>
      </c>
      <c r="E60" s="11">
        <f>E61</f>
        <v>112473</v>
      </c>
      <c r="F60" s="11">
        <f t="shared" ref="F60:G60" si="24">F61</f>
        <v>6692</v>
      </c>
      <c r="G60" s="11">
        <f t="shared" si="24"/>
        <v>5949</v>
      </c>
    </row>
    <row r="61" spans="1:7" ht="15.75" outlineLevel="6" x14ac:dyDescent="0.25">
      <c r="A61" s="14" t="s">
        <v>18</v>
      </c>
      <c r="B61" s="15" t="s">
        <v>35</v>
      </c>
      <c r="C61" s="31" t="s">
        <v>37</v>
      </c>
      <c r="D61" s="15" t="s">
        <v>19</v>
      </c>
      <c r="E61" s="11">
        <f>E62</f>
        <v>112473</v>
      </c>
      <c r="F61" s="11">
        <f t="shared" ref="F61:G61" si="25">F62</f>
        <v>6692</v>
      </c>
      <c r="G61" s="11">
        <f t="shared" si="25"/>
        <v>5949</v>
      </c>
    </row>
    <row r="62" spans="1:7" ht="15.75" outlineLevel="7" x14ac:dyDescent="0.25">
      <c r="A62" s="14" t="s">
        <v>20</v>
      </c>
      <c r="B62" s="15" t="s">
        <v>35</v>
      </c>
      <c r="C62" s="31" t="s">
        <v>37</v>
      </c>
      <c r="D62" s="15" t="s">
        <v>21</v>
      </c>
      <c r="E62" s="11">
        <v>112473</v>
      </c>
      <c r="F62" s="12">
        <v>6692</v>
      </c>
      <c r="G62" s="12">
        <v>5949</v>
      </c>
    </row>
    <row r="63" spans="1:7" ht="31.5" outlineLevel="2" x14ac:dyDescent="0.25">
      <c r="A63" s="14" t="s">
        <v>38</v>
      </c>
      <c r="B63" s="15" t="s">
        <v>39</v>
      </c>
      <c r="C63" s="31" t="s">
        <v>0</v>
      </c>
      <c r="D63" s="15" t="s">
        <v>1</v>
      </c>
      <c r="E63" s="11">
        <f>E64</f>
        <v>12034494</v>
      </c>
      <c r="F63" s="11">
        <f t="shared" ref="F63:G63" si="26">F64</f>
        <v>9605711.9399999995</v>
      </c>
      <c r="G63" s="11">
        <f t="shared" si="26"/>
        <v>9347971.9399999995</v>
      </c>
    </row>
    <row r="64" spans="1:7" ht="15.75" outlineLevel="3" x14ac:dyDescent="0.25">
      <c r="A64" s="14" t="s">
        <v>6</v>
      </c>
      <c r="B64" s="15" t="s">
        <v>39</v>
      </c>
      <c r="C64" s="31" t="s">
        <v>7</v>
      </c>
      <c r="D64" s="15" t="s">
        <v>1</v>
      </c>
      <c r="E64" s="11">
        <f>E65</f>
        <v>12034494</v>
      </c>
      <c r="F64" s="11">
        <f t="shared" ref="F64:G64" si="27">F65</f>
        <v>9605711.9399999995</v>
      </c>
      <c r="G64" s="11">
        <f t="shared" si="27"/>
        <v>9347971.9399999995</v>
      </c>
    </row>
    <row r="65" spans="1:7" ht="15.75" outlineLevel="4" x14ac:dyDescent="0.25">
      <c r="A65" s="14" t="s">
        <v>8</v>
      </c>
      <c r="B65" s="15" t="s">
        <v>39</v>
      </c>
      <c r="C65" s="31" t="s">
        <v>9</v>
      </c>
      <c r="D65" s="15" t="s">
        <v>1</v>
      </c>
      <c r="E65" s="11">
        <f>E66+E71+E74</f>
        <v>12034494</v>
      </c>
      <c r="F65" s="11">
        <f t="shared" ref="F65:G65" si="28">F66+F71</f>
        <v>9605711.9399999995</v>
      </c>
      <c r="G65" s="11">
        <f t="shared" si="28"/>
        <v>9347971.9399999995</v>
      </c>
    </row>
    <row r="66" spans="1:7" ht="31.5" outlineLevel="5" x14ac:dyDescent="0.25">
      <c r="A66" s="14" t="s">
        <v>22</v>
      </c>
      <c r="B66" s="15" t="s">
        <v>39</v>
      </c>
      <c r="C66" s="31" t="s">
        <v>23</v>
      </c>
      <c r="D66" s="15" t="s">
        <v>1</v>
      </c>
      <c r="E66" s="11">
        <f>E67+E69</f>
        <v>9596188</v>
      </c>
      <c r="F66" s="11">
        <f t="shared" ref="F66:G66" si="29">F67+F69</f>
        <v>8386065</v>
      </c>
      <c r="G66" s="11">
        <f t="shared" si="29"/>
        <v>8128325</v>
      </c>
    </row>
    <row r="67" spans="1:7" ht="47.25" outlineLevel="6" x14ac:dyDescent="0.25">
      <c r="A67" s="14" t="s">
        <v>12</v>
      </c>
      <c r="B67" s="15" t="s">
        <v>39</v>
      </c>
      <c r="C67" s="31" t="s">
        <v>23</v>
      </c>
      <c r="D67" s="15" t="s">
        <v>13</v>
      </c>
      <c r="E67" s="11">
        <f>E68</f>
        <v>8361188</v>
      </c>
      <c r="F67" s="11">
        <f t="shared" ref="F67:G67" si="30">F68</f>
        <v>7151065</v>
      </c>
      <c r="G67" s="11">
        <f t="shared" si="30"/>
        <v>6893325</v>
      </c>
    </row>
    <row r="68" spans="1:7" ht="15.75" outlineLevel="7" x14ac:dyDescent="0.25">
      <c r="A68" s="14" t="s">
        <v>14</v>
      </c>
      <c r="B68" s="15" t="s">
        <v>39</v>
      </c>
      <c r="C68" s="31" t="s">
        <v>23</v>
      </c>
      <c r="D68" s="15" t="s">
        <v>15</v>
      </c>
      <c r="E68" s="11">
        <v>8361188</v>
      </c>
      <c r="F68" s="12">
        <v>7151065</v>
      </c>
      <c r="G68" s="12">
        <v>6893325</v>
      </c>
    </row>
    <row r="69" spans="1:7" ht="15.75" outlineLevel="6" x14ac:dyDescent="0.25">
      <c r="A69" s="14" t="s">
        <v>18</v>
      </c>
      <c r="B69" s="15" t="s">
        <v>39</v>
      </c>
      <c r="C69" s="31" t="s">
        <v>23</v>
      </c>
      <c r="D69" s="15" t="s">
        <v>19</v>
      </c>
      <c r="E69" s="11">
        <f>E70</f>
        <v>1235000</v>
      </c>
      <c r="F69" s="11">
        <f t="shared" ref="F69:G69" si="31">F70</f>
        <v>1235000</v>
      </c>
      <c r="G69" s="11">
        <f t="shared" si="31"/>
        <v>1235000</v>
      </c>
    </row>
    <row r="70" spans="1:7" ht="15.75" outlineLevel="7" x14ac:dyDescent="0.25">
      <c r="A70" s="14" t="s">
        <v>20</v>
      </c>
      <c r="B70" s="15" t="s">
        <v>39</v>
      </c>
      <c r="C70" s="31" t="s">
        <v>23</v>
      </c>
      <c r="D70" s="15" t="s">
        <v>21</v>
      </c>
      <c r="E70" s="11">
        <v>1235000</v>
      </c>
      <c r="F70" s="12">
        <v>1235000</v>
      </c>
      <c r="G70" s="12">
        <v>1235000</v>
      </c>
    </row>
    <row r="71" spans="1:7" ht="31.5" outlineLevel="7" x14ac:dyDescent="0.25">
      <c r="A71" s="14" t="s">
        <v>488</v>
      </c>
      <c r="B71" s="15" t="s">
        <v>39</v>
      </c>
      <c r="C71" s="31">
        <v>9999910091</v>
      </c>
      <c r="D71" s="15" t="s">
        <v>1</v>
      </c>
      <c r="E71" s="11">
        <f>E72</f>
        <v>1219646.94</v>
      </c>
      <c r="F71" s="11">
        <f>F72</f>
        <v>1219646.94</v>
      </c>
      <c r="G71" s="11">
        <f>G72</f>
        <v>1219646.94</v>
      </c>
    </row>
    <row r="72" spans="1:7" ht="47.25" outlineLevel="7" x14ac:dyDescent="0.25">
      <c r="A72" s="14" t="s">
        <v>369</v>
      </c>
      <c r="B72" s="15" t="s">
        <v>39</v>
      </c>
      <c r="C72" s="31">
        <v>9999910091</v>
      </c>
      <c r="D72" s="15" t="s">
        <v>13</v>
      </c>
      <c r="E72" s="11">
        <f>E73</f>
        <v>1219646.94</v>
      </c>
      <c r="F72" s="11">
        <f t="shared" ref="F72:G72" si="32">F73</f>
        <v>1219646.94</v>
      </c>
      <c r="G72" s="11">
        <f t="shared" si="32"/>
        <v>1219646.94</v>
      </c>
    </row>
    <row r="73" spans="1:7" ht="15.75" outlineLevel="7" x14ac:dyDescent="0.25">
      <c r="A73" s="14" t="s">
        <v>368</v>
      </c>
      <c r="B73" s="15" t="s">
        <v>39</v>
      </c>
      <c r="C73" s="31">
        <v>9999910091</v>
      </c>
      <c r="D73" s="15" t="s">
        <v>15</v>
      </c>
      <c r="E73" s="11">
        <v>1219646.94</v>
      </c>
      <c r="F73" s="12">
        <v>1219646.94</v>
      </c>
      <c r="G73" s="12">
        <v>1219646.94</v>
      </c>
    </row>
    <row r="74" spans="1:7" ht="31.5" outlineLevel="7" x14ac:dyDescent="0.25">
      <c r="A74" s="14" t="s">
        <v>358</v>
      </c>
      <c r="B74" s="15" t="s">
        <v>39</v>
      </c>
      <c r="C74" s="31" t="s">
        <v>359</v>
      </c>
      <c r="D74" s="15" t="s">
        <v>1</v>
      </c>
      <c r="E74" s="11">
        <f>E75+E77</f>
        <v>1218659.06</v>
      </c>
      <c r="F74" s="11">
        <f t="shared" ref="F74:G74" si="33">F75+F77</f>
        <v>900625.06</v>
      </c>
      <c r="G74" s="11">
        <f t="shared" si="33"/>
        <v>832888.06</v>
      </c>
    </row>
    <row r="75" spans="1:7" ht="47.25" outlineLevel="7" x14ac:dyDescent="0.25">
      <c r="A75" s="14" t="s">
        <v>369</v>
      </c>
      <c r="B75" s="15" t="s">
        <v>39</v>
      </c>
      <c r="C75" s="31" t="s">
        <v>359</v>
      </c>
      <c r="D75" s="15" t="s">
        <v>13</v>
      </c>
      <c r="E75" s="11">
        <f>E76</f>
        <v>1120659.06</v>
      </c>
      <c r="F75" s="11">
        <f t="shared" ref="F75:G75" si="34">F76</f>
        <v>802625.06</v>
      </c>
      <c r="G75" s="11">
        <f t="shared" si="34"/>
        <v>734888.06</v>
      </c>
    </row>
    <row r="76" spans="1:7" ht="15.75" outlineLevel="7" x14ac:dyDescent="0.25">
      <c r="A76" s="14" t="s">
        <v>368</v>
      </c>
      <c r="B76" s="15" t="s">
        <v>39</v>
      </c>
      <c r="C76" s="31" t="s">
        <v>359</v>
      </c>
      <c r="D76" s="15" t="s">
        <v>15</v>
      </c>
      <c r="E76" s="11">
        <v>1120659.06</v>
      </c>
      <c r="F76" s="12">
        <v>802625.06</v>
      </c>
      <c r="G76" s="12">
        <v>734888.06</v>
      </c>
    </row>
    <row r="77" spans="1:7" ht="15.75" outlineLevel="7" x14ac:dyDescent="0.25">
      <c r="A77" s="14" t="s">
        <v>370</v>
      </c>
      <c r="B77" s="15" t="s">
        <v>39</v>
      </c>
      <c r="C77" s="31" t="s">
        <v>359</v>
      </c>
      <c r="D77" s="15" t="s">
        <v>19</v>
      </c>
      <c r="E77" s="11">
        <f>E78</f>
        <v>98000</v>
      </c>
      <c r="F77" s="11">
        <f t="shared" ref="F77:G77" si="35">F78</f>
        <v>98000</v>
      </c>
      <c r="G77" s="11">
        <f t="shared" si="35"/>
        <v>98000</v>
      </c>
    </row>
    <row r="78" spans="1:7" ht="15.75" outlineLevel="7" x14ac:dyDescent="0.25">
      <c r="A78" s="23" t="s">
        <v>371</v>
      </c>
      <c r="B78" s="24" t="s">
        <v>39</v>
      </c>
      <c r="C78" s="33">
        <v>9999910090</v>
      </c>
      <c r="D78" s="24" t="s">
        <v>21</v>
      </c>
      <c r="E78" s="16">
        <v>98000</v>
      </c>
      <c r="F78" s="25">
        <v>98000</v>
      </c>
      <c r="G78" s="25">
        <v>98000</v>
      </c>
    </row>
    <row r="79" spans="1:7" ht="15.75" outlineLevel="2" x14ac:dyDescent="0.25">
      <c r="A79" s="14" t="s">
        <v>40</v>
      </c>
      <c r="B79" s="15" t="s">
        <v>41</v>
      </c>
      <c r="C79" s="31" t="s">
        <v>0</v>
      </c>
      <c r="D79" s="15" t="s">
        <v>1</v>
      </c>
      <c r="E79" s="11">
        <f>E80</f>
        <v>6637249.4800000004</v>
      </c>
      <c r="F79" s="11">
        <f t="shared" ref="F79:G79" si="36">F80</f>
        <v>1000000</v>
      </c>
      <c r="G79" s="11">
        <f t="shared" si="36"/>
        <v>1000000</v>
      </c>
    </row>
    <row r="80" spans="1:7" ht="15.75" outlineLevel="3" x14ac:dyDescent="0.25">
      <c r="A80" s="14" t="s">
        <v>6</v>
      </c>
      <c r="B80" s="15" t="s">
        <v>41</v>
      </c>
      <c r="C80" s="31" t="s">
        <v>7</v>
      </c>
      <c r="D80" s="15" t="s">
        <v>1</v>
      </c>
      <c r="E80" s="11">
        <f>E81</f>
        <v>6637249.4800000004</v>
      </c>
      <c r="F80" s="11">
        <f t="shared" ref="F80:G80" si="37">F81</f>
        <v>1000000</v>
      </c>
      <c r="G80" s="11">
        <f t="shared" si="37"/>
        <v>1000000</v>
      </c>
    </row>
    <row r="81" spans="1:7" ht="15.75" outlineLevel="4" x14ac:dyDescent="0.25">
      <c r="A81" s="14" t="s">
        <v>8</v>
      </c>
      <c r="B81" s="15" t="s">
        <v>41</v>
      </c>
      <c r="C81" s="31" t="s">
        <v>9</v>
      </c>
      <c r="D81" s="15" t="s">
        <v>1</v>
      </c>
      <c r="E81" s="11">
        <f>E82</f>
        <v>6637249.4800000004</v>
      </c>
      <c r="F81" s="11">
        <f t="shared" ref="F81:G81" si="38">F82</f>
        <v>1000000</v>
      </c>
      <c r="G81" s="11">
        <f t="shared" si="38"/>
        <v>1000000</v>
      </c>
    </row>
    <row r="82" spans="1:7" ht="19.5" customHeight="1" outlineLevel="5" x14ac:dyDescent="0.25">
      <c r="A82" s="14" t="s">
        <v>42</v>
      </c>
      <c r="B82" s="15" t="s">
        <v>41</v>
      </c>
      <c r="C82" s="31" t="s">
        <v>43</v>
      </c>
      <c r="D82" s="15" t="s">
        <v>1</v>
      </c>
      <c r="E82" s="11">
        <f>E83</f>
        <v>6637249.4800000004</v>
      </c>
      <c r="F82" s="11">
        <f t="shared" ref="F82:G82" si="39">F83</f>
        <v>1000000</v>
      </c>
      <c r="G82" s="11">
        <f t="shared" si="39"/>
        <v>1000000</v>
      </c>
    </row>
    <row r="83" spans="1:7" ht="22.5" customHeight="1" outlineLevel="6" x14ac:dyDescent="0.25">
      <c r="A83" s="14" t="s">
        <v>28</v>
      </c>
      <c r="B83" s="15" t="s">
        <v>41</v>
      </c>
      <c r="C83" s="31" t="s">
        <v>43</v>
      </c>
      <c r="D83" s="15" t="s">
        <v>29</v>
      </c>
      <c r="E83" s="11">
        <f>E84</f>
        <v>6637249.4800000004</v>
      </c>
      <c r="F83" s="11">
        <f t="shared" ref="F83:G83" si="40">F84</f>
        <v>1000000</v>
      </c>
      <c r="G83" s="11">
        <f t="shared" si="40"/>
        <v>1000000</v>
      </c>
    </row>
    <row r="84" spans="1:7" ht="22.5" customHeight="1" outlineLevel="7" x14ac:dyDescent="0.25">
      <c r="A84" s="14" t="s">
        <v>44</v>
      </c>
      <c r="B84" s="15" t="s">
        <v>41</v>
      </c>
      <c r="C84" s="31" t="s">
        <v>43</v>
      </c>
      <c r="D84" s="15" t="s">
        <v>45</v>
      </c>
      <c r="E84" s="11">
        <v>6637249.4800000004</v>
      </c>
      <c r="F84" s="12">
        <v>1000000</v>
      </c>
      <c r="G84" s="12">
        <v>1000000</v>
      </c>
    </row>
    <row r="85" spans="1:7" ht="22.5" customHeight="1" outlineLevel="2" x14ac:dyDescent="0.25">
      <c r="A85" s="14" t="s">
        <v>46</v>
      </c>
      <c r="B85" s="15" t="s">
        <v>47</v>
      </c>
      <c r="C85" s="31" t="s">
        <v>0</v>
      </c>
      <c r="D85" s="15" t="s">
        <v>1</v>
      </c>
      <c r="E85" s="11">
        <f>E86+E109+E114+E124+E119</f>
        <v>48045559.82</v>
      </c>
      <c r="F85" s="11">
        <f>F86+F109+F124</f>
        <v>42114390.270000003</v>
      </c>
      <c r="G85" s="11">
        <f>G86+G109+G124</f>
        <v>41298739.460000001</v>
      </c>
    </row>
    <row r="86" spans="1:7" ht="31.5" outlineLevel="3" x14ac:dyDescent="0.25">
      <c r="A86" s="14" t="s">
        <v>48</v>
      </c>
      <c r="B86" s="15" t="s">
        <v>47</v>
      </c>
      <c r="C86" s="31" t="s">
        <v>49</v>
      </c>
      <c r="D86" s="15" t="s">
        <v>1</v>
      </c>
      <c r="E86" s="11">
        <f>E87+E94+E101+E105</f>
        <v>28000</v>
      </c>
      <c r="F86" s="12">
        <v>0</v>
      </c>
      <c r="G86" s="12">
        <v>0</v>
      </c>
    </row>
    <row r="87" spans="1:7" ht="15.75" outlineLevel="4" x14ac:dyDescent="0.25">
      <c r="A87" s="14" t="s">
        <v>50</v>
      </c>
      <c r="B87" s="15" t="s">
        <v>47</v>
      </c>
      <c r="C87" s="31" t="s">
        <v>51</v>
      </c>
      <c r="D87" s="15" t="s">
        <v>1</v>
      </c>
      <c r="E87" s="11">
        <f>E88+E91</f>
        <v>10000</v>
      </c>
      <c r="F87" s="12">
        <v>0</v>
      </c>
      <c r="G87" s="12">
        <v>0</v>
      </c>
    </row>
    <row r="88" spans="1:7" ht="47.25" outlineLevel="5" x14ac:dyDescent="0.25">
      <c r="A88" s="14" t="s">
        <v>52</v>
      </c>
      <c r="B88" s="15" t="s">
        <v>47</v>
      </c>
      <c r="C88" s="31" t="s">
        <v>53</v>
      </c>
      <c r="D88" s="15" t="s">
        <v>1</v>
      </c>
      <c r="E88" s="11">
        <f>E89</f>
        <v>3000</v>
      </c>
      <c r="F88" s="12">
        <v>0</v>
      </c>
      <c r="G88" s="12">
        <v>0</v>
      </c>
    </row>
    <row r="89" spans="1:7" ht="15.75" outlineLevel="6" x14ac:dyDescent="0.25">
      <c r="A89" s="14" t="s">
        <v>18</v>
      </c>
      <c r="B89" s="15" t="s">
        <v>47</v>
      </c>
      <c r="C89" s="31" t="s">
        <v>53</v>
      </c>
      <c r="D89" s="15" t="s">
        <v>19</v>
      </c>
      <c r="E89" s="11">
        <f>E90</f>
        <v>3000</v>
      </c>
      <c r="F89" s="12">
        <v>0</v>
      </c>
      <c r="G89" s="12">
        <v>0</v>
      </c>
    </row>
    <row r="90" spans="1:7" ht="15.75" outlineLevel="7" x14ac:dyDescent="0.25">
      <c r="A90" s="14" t="s">
        <v>20</v>
      </c>
      <c r="B90" s="15" t="s">
        <v>47</v>
      </c>
      <c r="C90" s="31" t="s">
        <v>53</v>
      </c>
      <c r="D90" s="15" t="s">
        <v>21</v>
      </c>
      <c r="E90" s="11">
        <v>3000</v>
      </c>
      <c r="F90" s="12"/>
      <c r="G90" s="12"/>
    </row>
    <row r="91" spans="1:7" ht="15.75" outlineLevel="5" x14ac:dyDescent="0.25">
      <c r="A91" s="14" t="s">
        <v>54</v>
      </c>
      <c r="B91" s="15" t="s">
        <v>47</v>
      </c>
      <c r="C91" s="31" t="s">
        <v>55</v>
      </c>
      <c r="D91" s="15" t="s">
        <v>1</v>
      </c>
      <c r="E91" s="11">
        <f>E92</f>
        <v>7000</v>
      </c>
      <c r="F91" s="12">
        <v>0</v>
      </c>
      <c r="G91" s="12">
        <v>0</v>
      </c>
    </row>
    <row r="92" spans="1:7" ht="15.75" outlineLevel="6" x14ac:dyDescent="0.25">
      <c r="A92" s="14" t="s">
        <v>18</v>
      </c>
      <c r="B92" s="15" t="s">
        <v>47</v>
      </c>
      <c r="C92" s="31" t="s">
        <v>55</v>
      </c>
      <c r="D92" s="15" t="s">
        <v>19</v>
      </c>
      <c r="E92" s="11">
        <f>E93</f>
        <v>7000</v>
      </c>
      <c r="F92" s="12">
        <v>0</v>
      </c>
      <c r="G92" s="12">
        <v>0</v>
      </c>
    </row>
    <row r="93" spans="1:7" ht="15.75" outlineLevel="7" x14ac:dyDescent="0.25">
      <c r="A93" s="14" t="s">
        <v>20</v>
      </c>
      <c r="B93" s="15" t="s">
        <v>47</v>
      </c>
      <c r="C93" s="31" t="s">
        <v>55</v>
      </c>
      <c r="D93" s="15" t="s">
        <v>21</v>
      </c>
      <c r="E93" s="11">
        <v>7000</v>
      </c>
      <c r="F93" s="12"/>
      <c r="G93" s="12"/>
    </row>
    <row r="94" spans="1:7" ht="31.5" outlineLevel="4" x14ac:dyDescent="0.25">
      <c r="A94" s="14" t="s">
        <v>56</v>
      </c>
      <c r="B94" s="15" t="s">
        <v>47</v>
      </c>
      <c r="C94" s="31" t="s">
        <v>57</v>
      </c>
      <c r="D94" s="15" t="s">
        <v>1</v>
      </c>
      <c r="E94" s="11">
        <f>E95+E98</f>
        <v>12000</v>
      </c>
      <c r="F94" s="12">
        <v>0</v>
      </c>
      <c r="G94" s="12">
        <v>0</v>
      </c>
    </row>
    <row r="95" spans="1:7" ht="31.5" outlineLevel="5" x14ac:dyDescent="0.25">
      <c r="A95" s="14" t="s">
        <v>58</v>
      </c>
      <c r="B95" s="15" t="s">
        <v>47</v>
      </c>
      <c r="C95" s="31" t="s">
        <v>59</v>
      </c>
      <c r="D95" s="15" t="s">
        <v>1</v>
      </c>
      <c r="E95" s="11">
        <f>E96</f>
        <v>2000</v>
      </c>
      <c r="F95" s="12">
        <v>0</v>
      </c>
      <c r="G95" s="12">
        <v>0</v>
      </c>
    </row>
    <row r="96" spans="1:7" ht="15.75" outlineLevel="6" x14ac:dyDescent="0.25">
      <c r="A96" s="14" t="s">
        <v>18</v>
      </c>
      <c r="B96" s="15" t="s">
        <v>47</v>
      </c>
      <c r="C96" s="31" t="s">
        <v>59</v>
      </c>
      <c r="D96" s="15" t="s">
        <v>19</v>
      </c>
      <c r="E96" s="11">
        <f>E97</f>
        <v>2000</v>
      </c>
      <c r="F96" s="12">
        <v>0</v>
      </c>
      <c r="G96" s="12">
        <v>0</v>
      </c>
    </row>
    <row r="97" spans="1:7" ht="15.75" outlineLevel="7" x14ac:dyDescent="0.25">
      <c r="A97" s="14" t="s">
        <v>20</v>
      </c>
      <c r="B97" s="15" t="s">
        <v>47</v>
      </c>
      <c r="C97" s="31" t="s">
        <v>59</v>
      </c>
      <c r="D97" s="15" t="s">
        <v>21</v>
      </c>
      <c r="E97" s="11">
        <v>2000</v>
      </c>
      <c r="F97" s="12"/>
      <c r="G97" s="12"/>
    </row>
    <row r="98" spans="1:7" ht="25.15" customHeight="1" outlineLevel="5" x14ac:dyDescent="0.25">
      <c r="A98" s="14" t="s">
        <v>60</v>
      </c>
      <c r="B98" s="15" t="s">
        <v>47</v>
      </c>
      <c r="C98" s="31" t="s">
        <v>61</v>
      </c>
      <c r="D98" s="15" t="s">
        <v>1</v>
      </c>
      <c r="E98" s="11">
        <f>E99</f>
        <v>10000</v>
      </c>
      <c r="F98" s="12">
        <v>0</v>
      </c>
      <c r="G98" s="12">
        <v>0</v>
      </c>
    </row>
    <row r="99" spans="1:7" ht="15.75" outlineLevel="6" x14ac:dyDescent="0.25">
      <c r="A99" s="14" t="s">
        <v>18</v>
      </c>
      <c r="B99" s="15" t="s">
        <v>47</v>
      </c>
      <c r="C99" s="31" t="s">
        <v>61</v>
      </c>
      <c r="D99" s="15" t="s">
        <v>19</v>
      </c>
      <c r="E99" s="11">
        <f>E100</f>
        <v>10000</v>
      </c>
      <c r="F99" s="11">
        <f t="shared" ref="F99:G99" si="41">F100</f>
        <v>0</v>
      </c>
      <c r="G99" s="11">
        <f t="shared" si="41"/>
        <v>0</v>
      </c>
    </row>
    <row r="100" spans="1:7" ht="15.75" outlineLevel="7" x14ac:dyDescent="0.25">
      <c r="A100" s="14" t="s">
        <v>20</v>
      </c>
      <c r="B100" s="15" t="s">
        <v>47</v>
      </c>
      <c r="C100" s="31" t="s">
        <v>61</v>
      </c>
      <c r="D100" s="15" t="s">
        <v>21</v>
      </c>
      <c r="E100" s="11">
        <v>10000</v>
      </c>
      <c r="F100" s="12"/>
      <c r="G100" s="12"/>
    </row>
    <row r="101" spans="1:7" ht="31.5" outlineLevel="7" x14ac:dyDescent="0.25">
      <c r="A101" s="14" t="s">
        <v>418</v>
      </c>
      <c r="B101" s="15" t="s">
        <v>47</v>
      </c>
      <c r="C101" s="31">
        <v>4600300000</v>
      </c>
      <c r="D101" s="15" t="s">
        <v>1</v>
      </c>
      <c r="E101" s="11">
        <f>E102</f>
        <v>1000</v>
      </c>
      <c r="F101" s="12">
        <v>0</v>
      </c>
      <c r="G101" s="12">
        <v>0</v>
      </c>
    </row>
    <row r="102" spans="1:7" ht="31.5" outlineLevel="7" x14ac:dyDescent="0.25">
      <c r="A102" s="14" t="s">
        <v>419</v>
      </c>
      <c r="B102" s="15" t="s">
        <v>47</v>
      </c>
      <c r="C102" s="31">
        <v>4600346003</v>
      </c>
      <c r="D102" s="15" t="s">
        <v>1</v>
      </c>
      <c r="E102" s="11">
        <f>E103</f>
        <v>1000</v>
      </c>
      <c r="F102" s="12">
        <v>0</v>
      </c>
      <c r="G102" s="12">
        <v>0</v>
      </c>
    </row>
    <row r="103" spans="1:7" ht="15.75" outlineLevel="7" x14ac:dyDescent="0.25">
      <c r="A103" s="14" t="s">
        <v>18</v>
      </c>
      <c r="B103" s="15" t="s">
        <v>47</v>
      </c>
      <c r="C103" s="31">
        <v>4600346003</v>
      </c>
      <c r="D103" s="15" t="s">
        <v>19</v>
      </c>
      <c r="E103" s="11">
        <f>E104</f>
        <v>1000</v>
      </c>
      <c r="F103" s="12">
        <v>0</v>
      </c>
      <c r="G103" s="12">
        <v>0</v>
      </c>
    </row>
    <row r="104" spans="1:7" ht="15.75" outlineLevel="7" x14ac:dyDescent="0.25">
      <c r="A104" s="14" t="s">
        <v>20</v>
      </c>
      <c r="B104" s="15" t="s">
        <v>47</v>
      </c>
      <c r="C104" s="31">
        <v>4600346003</v>
      </c>
      <c r="D104" s="15" t="s">
        <v>21</v>
      </c>
      <c r="E104" s="11">
        <v>1000</v>
      </c>
      <c r="F104" s="12"/>
      <c r="G104" s="12"/>
    </row>
    <row r="105" spans="1:7" ht="31.5" outlineLevel="7" x14ac:dyDescent="0.25">
      <c r="A105" s="14" t="s">
        <v>420</v>
      </c>
      <c r="B105" s="15" t="s">
        <v>47</v>
      </c>
      <c r="C105" s="31">
        <v>4600400000</v>
      </c>
      <c r="D105" s="15" t="s">
        <v>1</v>
      </c>
      <c r="E105" s="11">
        <f>E106</f>
        <v>5000</v>
      </c>
      <c r="F105" s="12">
        <v>0</v>
      </c>
      <c r="G105" s="12">
        <v>0</v>
      </c>
    </row>
    <row r="106" spans="1:7" ht="47.25" outlineLevel="7" x14ac:dyDescent="0.25">
      <c r="A106" s="14" t="s">
        <v>421</v>
      </c>
      <c r="B106" s="15" t="s">
        <v>47</v>
      </c>
      <c r="C106" s="31">
        <v>4600446004</v>
      </c>
      <c r="D106" s="15" t="s">
        <v>1</v>
      </c>
      <c r="E106" s="11">
        <f>E107</f>
        <v>5000</v>
      </c>
      <c r="F106" s="12">
        <v>0</v>
      </c>
      <c r="G106" s="12">
        <v>0</v>
      </c>
    </row>
    <row r="107" spans="1:7" ht="15.75" outlineLevel="7" x14ac:dyDescent="0.25">
      <c r="A107" s="14" t="s">
        <v>18</v>
      </c>
      <c r="B107" s="15" t="s">
        <v>47</v>
      </c>
      <c r="C107" s="31">
        <v>4600446004</v>
      </c>
      <c r="D107" s="15" t="s">
        <v>19</v>
      </c>
      <c r="E107" s="11">
        <f>E108</f>
        <v>5000</v>
      </c>
      <c r="F107" s="12">
        <v>0</v>
      </c>
      <c r="G107" s="12">
        <v>0</v>
      </c>
    </row>
    <row r="108" spans="1:7" ht="15.75" outlineLevel="7" x14ac:dyDescent="0.25">
      <c r="A108" s="14" t="s">
        <v>20</v>
      </c>
      <c r="B108" s="15" t="s">
        <v>47</v>
      </c>
      <c r="C108" s="31">
        <v>4600446004</v>
      </c>
      <c r="D108" s="15" t="s">
        <v>21</v>
      </c>
      <c r="E108" s="11">
        <v>5000</v>
      </c>
      <c r="F108" s="12"/>
      <c r="G108" s="12"/>
    </row>
    <row r="109" spans="1:7" ht="31.5" outlineLevel="3" x14ac:dyDescent="0.25">
      <c r="A109" s="14" t="s">
        <v>62</v>
      </c>
      <c r="B109" s="15" t="s">
        <v>47</v>
      </c>
      <c r="C109" s="31" t="s">
        <v>63</v>
      </c>
      <c r="D109" s="15" t="s">
        <v>1</v>
      </c>
      <c r="E109" s="11">
        <f>E110</f>
        <v>465608.46</v>
      </c>
      <c r="F109" s="11">
        <f t="shared" ref="F109:G109" si="42">F110</f>
        <v>462151.27</v>
      </c>
      <c r="G109" s="11">
        <f t="shared" si="42"/>
        <v>465608.46</v>
      </c>
    </row>
    <row r="110" spans="1:7" ht="63" outlineLevel="4" x14ac:dyDescent="0.25">
      <c r="A110" s="14" t="s">
        <v>445</v>
      </c>
      <c r="B110" s="15" t="s">
        <v>47</v>
      </c>
      <c r="C110" s="31" t="s">
        <v>64</v>
      </c>
      <c r="D110" s="15" t="s">
        <v>1</v>
      </c>
      <c r="E110" s="11">
        <f>E111</f>
        <v>465608.46</v>
      </c>
      <c r="F110" s="11">
        <f t="shared" ref="F110:G110" si="43">F111</f>
        <v>462151.27</v>
      </c>
      <c r="G110" s="11">
        <f t="shared" si="43"/>
        <v>465608.46</v>
      </c>
    </row>
    <row r="111" spans="1:7" ht="63" outlineLevel="5" x14ac:dyDescent="0.25">
      <c r="A111" s="14" t="s">
        <v>477</v>
      </c>
      <c r="B111" s="15" t="s">
        <v>47</v>
      </c>
      <c r="C111" s="31" t="s">
        <v>65</v>
      </c>
      <c r="D111" s="15" t="s">
        <v>1</v>
      </c>
      <c r="E111" s="11">
        <f>E112</f>
        <v>465608.46</v>
      </c>
      <c r="F111" s="11">
        <f t="shared" ref="F111:G111" si="44">F112</f>
        <v>462151.27</v>
      </c>
      <c r="G111" s="11">
        <f t="shared" si="44"/>
        <v>465608.46</v>
      </c>
    </row>
    <row r="112" spans="1:7" ht="31.5" outlineLevel="6" x14ac:dyDescent="0.25">
      <c r="A112" s="14" t="s">
        <v>66</v>
      </c>
      <c r="B112" s="15" t="s">
        <v>47</v>
      </c>
      <c r="C112" s="31" t="s">
        <v>65</v>
      </c>
      <c r="D112" s="15" t="s">
        <v>67</v>
      </c>
      <c r="E112" s="11">
        <f>E113</f>
        <v>465608.46</v>
      </c>
      <c r="F112" s="11">
        <f t="shared" ref="F112:G112" si="45">F113</f>
        <v>462151.27</v>
      </c>
      <c r="G112" s="11">
        <f t="shared" si="45"/>
        <v>465608.46</v>
      </c>
    </row>
    <row r="113" spans="1:7" ht="31.5" outlineLevel="7" x14ac:dyDescent="0.25">
      <c r="A113" s="14" t="s">
        <v>68</v>
      </c>
      <c r="B113" s="15" t="s">
        <v>47</v>
      </c>
      <c r="C113" s="31" t="s">
        <v>65</v>
      </c>
      <c r="D113" s="15" t="s">
        <v>69</v>
      </c>
      <c r="E113" s="11">
        <v>465608.46</v>
      </c>
      <c r="F113" s="12">
        <v>462151.27</v>
      </c>
      <c r="G113" s="12">
        <v>465608.46</v>
      </c>
    </row>
    <row r="114" spans="1:7" ht="31.5" outlineLevel="7" x14ac:dyDescent="0.25">
      <c r="A114" s="14" t="s">
        <v>505</v>
      </c>
      <c r="B114" s="15" t="s">
        <v>47</v>
      </c>
      <c r="C114" s="31">
        <v>7000000000</v>
      </c>
      <c r="D114" s="15" t="s">
        <v>1</v>
      </c>
      <c r="E114" s="11">
        <f>E115</f>
        <v>130000</v>
      </c>
      <c r="F114" s="12">
        <v>0</v>
      </c>
      <c r="G114" s="12">
        <v>0</v>
      </c>
    </row>
    <row r="115" spans="1:7" ht="47.25" outlineLevel="7" x14ac:dyDescent="0.25">
      <c r="A115" s="14" t="s">
        <v>506</v>
      </c>
      <c r="B115" s="15" t="s">
        <v>47</v>
      </c>
      <c r="C115" s="31">
        <v>7000100000</v>
      </c>
      <c r="D115" s="15" t="s">
        <v>1</v>
      </c>
      <c r="E115" s="11">
        <f>E116</f>
        <v>130000</v>
      </c>
      <c r="F115" s="12">
        <v>0</v>
      </c>
      <c r="G115" s="12">
        <v>0</v>
      </c>
    </row>
    <row r="116" spans="1:7" ht="31.5" outlineLevel="7" x14ac:dyDescent="0.25">
      <c r="A116" s="14" t="s">
        <v>507</v>
      </c>
      <c r="B116" s="15" t="s">
        <v>47</v>
      </c>
      <c r="C116" s="31">
        <v>7000108011</v>
      </c>
      <c r="D116" s="15" t="s">
        <v>1</v>
      </c>
      <c r="E116" s="11">
        <f>E117</f>
        <v>130000</v>
      </c>
      <c r="F116" s="12">
        <v>0</v>
      </c>
      <c r="G116" s="12">
        <v>0</v>
      </c>
    </row>
    <row r="117" spans="1:7" ht="15.75" outlineLevel="7" x14ac:dyDescent="0.25">
      <c r="A117" s="14" t="s">
        <v>18</v>
      </c>
      <c r="B117" s="15" t="s">
        <v>47</v>
      </c>
      <c r="C117" s="31">
        <v>7000108011</v>
      </c>
      <c r="D117" s="15" t="s">
        <v>19</v>
      </c>
      <c r="E117" s="11">
        <f>E118</f>
        <v>130000</v>
      </c>
      <c r="F117" s="12">
        <v>0</v>
      </c>
      <c r="G117" s="12">
        <v>0</v>
      </c>
    </row>
    <row r="118" spans="1:7" ht="15.75" outlineLevel="7" x14ac:dyDescent="0.25">
      <c r="A118" s="14" t="s">
        <v>20</v>
      </c>
      <c r="B118" s="15" t="s">
        <v>47</v>
      </c>
      <c r="C118" s="31">
        <v>7000108011</v>
      </c>
      <c r="D118" s="15" t="s">
        <v>21</v>
      </c>
      <c r="E118" s="11">
        <v>130000</v>
      </c>
      <c r="F118" s="12"/>
      <c r="G118" s="12"/>
    </row>
    <row r="119" spans="1:7" ht="43.15" customHeight="1" outlineLevel="7" x14ac:dyDescent="0.25">
      <c r="A119" s="40" t="s">
        <v>513</v>
      </c>
      <c r="B119" s="15" t="s">
        <v>47</v>
      </c>
      <c r="C119" s="31">
        <v>7100000000</v>
      </c>
      <c r="D119" s="15" t="s">
        <v>1</v>
      </c>
      <c r="E119" s="11">
        <f>E120</f>
        <v>121842</v>
      </c>
      <c r="F119" s="12">
        <v>0</v>
      </c>
      <c r="G119" s="12">
        <v>0</v>
      </c>
    </row>
    <row r="120" spans="1:7" ht="45.6" customHeight="1" outlineLevel="7" x14ac:dyDescent="0.25">
      <c r="A120" s="14" t="s">
        <v>514</v>
      </c>
      <c r="B120" s="15" t="s">
        <v>47</v>
      </c>
      <c r="C120" s="31">
        <v>7100100000</v>
      </c>
      <c r="D120" s="15" t="s">
        <v>1</v>
      </c>
      <c r="E120" s="11">
        <f>E121</f>
        <v>121842</v>
      </c>
      <c r="F120" s="12">
        <v>0</v>
      </c>
      <c r="G120" s="12">
        <v>0</v>
      </c>
    </row>
    <row r="121" spans="1:7" ht="30" customHeight="1" outlineLevel="7" x14ac:dyDescent="0.25">
      <c r="A121" s="14" t="s">
        <v>532</v>
      </c>
      <c r="B121" s="15" t="s">
        <v>47</v>
      </c>
      <c r="C121" s="31">
        <v>7100101136</v>
      </c>
      <c r="D121" s="15" t="s">
        <v>1</v>
      </c>
      <c r="E121" s="11">
        <f>E122</f>
        <v>121842</v>
      </c>
      <c r="F121" s="12">
        <v>0</v>
      </c>
      <c r="G121" s="12">
        <v>0</v>
      </c>
    </row>
    <row r="122" spans="1:7" ht="15.75" outlineLevel="7" x14ac:dyDescent="0.25">
      <c r="A122" s="14" t="s">
        <v>18</v>
      </c>
      <c r="B122" s="15" t="s">
        <v>47</v>
      </c>
      <c r="C122" s="31">
        <v>7100101136</v>
      </c>
      <c r="D122" s="15" t="s">
        <v>19</v>
      </c>
      <c r="E122" s="11">
        <f>E123</f>
        <v>121842</v>
      </c>
      <c r="F122" s="12">
        <v>0</v>
      </c>
      <c r="G122" s="12">
        <v>0</v>
      </c>
    </row>
    <row r="123" spans="1:7" ht="15.75" outlineLevel="7" x14ac:dyDescent="0.25">
      <c r="A123" s="14" t="s">
        <v>20</v>
      </c>
      <c r="B123" s="15" t="s">
        <v>47</v>
      </c>
      <c r="C123" s="31">
        <v>7100101136</v>
      </c>
      <c r="D123" s="15" t="s">
        <v>21</v>
      </c>
      <c r="E123" s="11">
        <v>121842</v>
      </c>
      <c r="F123" s="12"/>
      <c r="G123" s="12"/>
    </row>
    <row r="124" spans="1:7" ht="15.75" outlineLevel="3" x14ac:dyDescent="0.25">
      <c r="A124" s="14" t="s">
        <v>6</v>
      </c>
      <c r="B124" s="15" t="s">
        <v>47</v>
      </c>
      <c r="C124" s="31" t="s">
        <v>7</v>
      </c>
      <c r="D124" s="15" t="s">
        <v>1</v>
      </c>
      <c r="E124" s="11">
        <f>E125</f>
        <v>47300109.359999999</v>
      </c>
      <c r="F124" s="11">
        <f t="shared" ref="F124:G124" si="46">F125</f>
        <v>41652239</v>
      </c>
      <c r="G124" s="11">
        <f t="shared" si="46"/>
        <v>40833131</v>
      </c>
    </row>
    <row r="125" spans="1:7" ht="15.75" outlineLevel="4" x14ac:dyDescent="0.25">
      <c r="A125" s="14" t="s">
        <v>8</v>
      </c>
      <c r="B125" s="15" t="s">
        <v>47</v>
      </c>
      <c r="C125" s="31" t="s">
        <v>9</v>
      </c>
      <c r="D125" s="15" t="s">
        <v>1</v>
      </c>
      <c r="E125" s="11">
        <f>E126+E133+E151+E157+E162+E167+E170+E173+E178+E154+E142+E145+E148</f>
        <v>47300109.359999999</v>
      </c>
      <c r="F125" s="11">
        <f>F126+F133+F151+F157+F162+F167+F170+F173+F178+F154</f>
        <v>41652239</v>
      </c>
      <c r="G125" s="11">
        <f>G126+G133+G151+G157+G162+G167+G170+G173+G178+G154</f>
        <v>40833131</v>
      </c>
    </row>
    <row r="126" spans="1:7" ht="38.450000000000003" customHeight="1" outlineLevel="5" x14ac:dyDescent="0.25">
      <c r="A126" s="14" t="s">
        <v>70</v>
      </c>
      <c r="B126" s="15" t="s">
        <v>47</v>
      </c>
      <c r="C126" s="31" t="s">
        <v>71</v>
      </c>
      <c r="D126" s="15" t="s">
        <v>1</v>
      </c>
      <c r="E126" s="11">
        <f>E127+E129+E131</f>
        <v>1550000</v>
      </c>
      <c r="F126" s="11">
        <f t="shared" ref="F126:G126" si="47">F127</f>
        <v>1000000</v>
      </c>
      <c r="G126" s="11">
        <f t="shared" si="47"/>
        <v>1000000</v>
      </c>
    </row>
    <row r="127" spans="1:7" ht="15.75" outlineLevel="6" x14ac:dyDescent="0.25">
      <c r="A127" s="14" t="s">
        <v>18</v>
      </c>
      <c r="B127" s="15" t="s">
        <v>47</v>
      </c>
      <c r="C127" s="31" t="s">
        <v>71</v>
      </c>
      <c r="D127" s="15" t="s">
        <v>19</v>
      </c>
      <c r="E127" s="11">
        <f>E128</f>
        <v>1200000</v>
      </c>
      <c r="F127" s="11">
        <f t="shared" ref="F127:G127" si="48">F128</f>
        <v>1000000</v>
      </c>
      <c r="G127" s="11">
        <f t="shared" si="48"/>
        <v>1000000</v>
      </c>
    </row>
    <row r="128" spans="1:7" ht="15.75" outlineLevel="7" x14ac:dyDescent="0.25">
      <c r="A128" s="14" t="s">
        <v>20</v>
      </c>
      <c r="B128" s="15" t="s">
        <v>47</v>
      </c>
      <c r="C128" s="31" t="s">
        <v>71</v>
      </c>
      <c r="D128" s="15" t="s">
        <v>21</v>
      </c>
      <c r="E128" s="11">
        <v>1200000</v>
      </c>
      <c r="F128" s="12">
        <v>1000000</v>
      </c>
      <c r="G128" s="12">
        <v>1000000</v>
      </c>
    </row>
    <row r="129" spans="1:7" ht="15.75" outlineLevel="7" x14ac:dyDescent="0.25">
      <c r="A129" s="14" t="s">
        <v>72</v>
      </c>
      <c r="B129" s="15" t="s">
        <v>47</v>
      </c>
      <c r="C129" s="31" t="s">
        <v>71</v>
      </c>
      <c r="D129" s="15">
        <v>400</v>
      </c>
      <c r="E129" s="11">
        <f>E130</f>
        <v>300000</v>
      </c>
      <c r="F129" s="11">
        <f>F130</f>
        <v>0</v>
      </c>
      <c r="G129" s="11">
        <f>G130</f>
        <v>0</v>
      </c>
    </row>
    <row r="130" spans="1:7" ht="15.75" outlineLevel="7" x14ac:dyDescent="0.25">
      <c r="A130" s="14" t="s">
        <v>74</v>
      </c>
      <c r="B130" s="15" t="s">
        <v>47</v>
      </c>
      <c r="C130" s="31" t="s">
        <v>71</v>
      </c>
      <c r="D130" s="15">
        <v>410</v>
      </c>
      <c r="E130" s="11">
        <v>300000</v>
      </c>
      <c r="F130" s="12">
        <v>0</v>
      </c>
      <c r="G130" s="12">
        <v>0</v>
      </c>
    </row>
    <row r="131" spans="1:7" ht="15.75" outlineLevel="7" x14ac:dyDescent="0.25">
      <c r="A131" s="14" t="s">
        <v>28</v>
      </c>
      <c r="B131" s="15" t="s">
        <v>47</v>
      </c>
      <c r="C131" s="31" t="s">
        <v>71</v>
      </c>
      <c r="D131" s="15" t="s">
        <v>29</v>
      </c>
      <c r="E131" s="11">
        <f>E132</f>
        <v>50000</v>
      </c>
      <c r="F131" s="11">
        <f>F132</f>
        <v>0</v>
      </c>
      <c r="G131" s="11">
        <f>G132</f>
        <v>0</v>
      </c>
    </row>
    <row r="132" spans="1:7" ht="15.75" outlineLevel="7" x14ac:dyDescent="0.25">
      <c r="A132" s="14" t="s">
        <v>30</v>
      </c>
      <c r="B132" s="15" t="s">
        <v>47</v>
      </c>
      <c r="C132" s="31" t="s">
        <v>71</v>
      </c>
      <c r="D132" s="15" t="s">
        <v>31</v>
      </c>
      <c r="E132" s="11">
        <v>50000</v>
      </c>
      <c r="F132" s="12">
        <v>0</v>
      </c>
      <c r="G132" s="12">
        <v>0</v>
      </c>
    </row>
    <row r="133" spans="1:7" ht="15.75" outlineLevel="5" x14ac:dyDescent="0.25">
      <c r="A133" s="14" t="s">
        <v>76</v>
      </c>
      <c r="B133" s="15" t="s">
        <v>47</v>
      </c>
      <c r="C133" s="31" t="s">
        <v>77</v>
      </c>
      <c r="D133" s="15" t="s">
        <v>1</v>
      </c>
      <c r="E133" s="11">
        <f>E134+E136+E140+E138</f>
        <v>30648887.359999999</v>
      </c>
      <c r="F133" s="11">
        <f t="shared" ref="F133:G133" si="49">F134+F136+F140</f>
        <v>28461848</v>
      </c>
      <c r="G133" s="11">
        <f t="shared" si="49"/>
        <v>27709493</v>
      </c>
    </row>
    <row r="134" spans="1:7" ht="47.25" outlineLevel="6" x14ac:dyDescent="0.25">
      <c r="A134" s="14" t="s">
        <v>12</v>
      </c>
      <c r="B134" s="15" t="s">
        <v>47</v>
      </c>
      <c r="C134" s="31" t="s">
        <v>77</v>
      </c>
      <c r="D134" s="15" t="s">
        <v>13</v>
      </c>
      <c r="E134" s="11">
        <f>E135</f>
        <v>24843145.390000001</v>
      </c>
      <c r="F134" s="11">
        <f t="shared" ref="F134:G134" si="50">F135</f>
        <v>21770090</v>
      </c>
      <c r="G134" s="11">
        <f t="shared" si="50"/>
        <v>21017735</v>
      </c>
    </row>
    <row r="135" spans="1:7" ht="15.75" outlineLevel="7" x14ac:dyDescent="0.25">
      <c r="A135" s="14" t="s">
        <v>78</v>
      </c>
      <c r="B135" s="15" t="s">
        <v>47</v>
      </c>
      <c r="C135" s="31" t="s">
        <v>77</v>
      </c>
      <c r="D135" s="15" t="s">
        <v>79</v>
      </c>
      <c r="E135" s="11">
        <v>24843145.390000001</v>
      </c>
      <c r="F135" s="12">
        <v>21770090</v>
      </c>
      <c r="G135" s="12">
        <v>21017735</v>
      </c>
    </row>
    <row r="136" spans="1:7" ht="15.75" outlineLevel="6" x14ac:dyDescent="0.25">
      <c r="A136" s="14" t="s">
        <v>18</v>
      </c>
      <c r="B136" s="15" t="s">
        <v>47</v>
      </c>
      <c r="C136" s="31" t="s">
        <v>77</v>
      </c>
      <c r="D136" s="15" t="s">
        <v>19</v>
      </c>
      <c r="E136" s="11">
        <f>E137</f>
        <v>5587569.1299999999</v>
      </c>
      <c r="F136" s="11">
        <f t="shared" ref="F136:G136" si="51">F137</f>
        <v>6655758</v>
      </c>
      <c r="G136" s="11">
        <f t="shared" si="51"/>
        <v>6655758</v>
      </c>
    </row>
    <row r="137" spans="1:7" ht="15.75" outlineLevel="7" x14ac:dyDescent="0.25">
      <c r="A137" s="14" t="s">
        <v>20</v>
      </c>
      <c r="B137" s="15" t="s">
        <v>47</v>
      </c>
      <c r="C137" s="31" t="s">
        <v>77</v>
      </c>
      <c r="D137" s="15" t="s">
        <v>21</v>
      </c>
      <c r="E137" s="11">
        <v>5587569.1299999999</v>
      </c>
      <c r="F137" s="12">
        <v>6655758</v>
      </c>
      <c r="G137" s="12">
        <v>6655758</v>
      </c>
    </row>
    <row r="138" spans="1:7" ht="25.15" customHeight="1" outlineLevel="7" x14ac:dyDescent="0.25">
      <c r="A138" s="14" t="s">
        <v>24</v>
      </c>
      <c r="B138" s="15" t="s">
        <v>47</v>
      </c>
      <c r="C138" s="31">
        <v>9999910030</v>
      </c>
      <c r="D138" s="35">
        <v>300</v>
      </c>
      <c r="E138" s="11">
        <f>E139</f>
        <v>203172.84</v>
      </c>
      <c r="F138" s="12">
        <v>0</v>
      </c>
      <c r="G138" s="12">
        <v>0</v>
      </c>
    </row>
    <row r="139" spans="1:7" ht="34.15" customHeight="1" outlineLevel="7" x14ac:dyDescent="0.25">
      <c r="A139" s="14" t="s">
        <v>26</v>
      </c>
      <c r="B139" s="15" t="s">
        <v>47</v>
      </c>
      <c r="C139" s="31">
        <v>9999910030</v>
      </c>
      <c r="D139" s="35">
        <v>320</v>
      </c>
      <c r="E139" s="11">
        <v>203172.84</v>
      </c>
      <c r="F139" s="12">
        <v>0</v>
      </c>
      <c r="G139" s="12">
        <v>0</v>
      </c>
    </row>
    <row r="140" spans="1:7" ht="20.25" customHeight="1" outlineLevel="6" x14ac:dyDescent="0.25">
      <c r="A140" s="14" t="s">
        <v>28</v>
      </c>
      <c r="B140" s="15" t="s">
        <v>47</v>
      </c>
      <c r="C140" s="31" t="s">
        <v>77</v>
      </c>
      <c r="D140" s="15" t="s">
        <v>29</v>
      </c>
      <c r="E140" s="11">
        <f>E141</f>
        <v>15000</v>
      </c>
      <c r="F140" s="11">
        <f>F141</f>
        <v>36000</v>
      </c>
      <c r="G140" s="11">
        <f>G141</f>
        <v>36000</v>
      </c>
    </row>
    <row r="141" spans="1:7" ht="21.75" customHeight="1" outlineLevel="7" x14ac:dyDescent="0.25">
      <c r="A141" s="14" t="s">
        <v>30</v>
      </c>
      <c r="B141" s="15" t="s">
        <v>47</v>
      </c>
      <c r="C141" s="31" t="s">
        <v>77</v>
      </c>
      <c r="D141" s="15" t="s">
        <v>31</v>
      </c>
      <c r="E141" s="11">
        <v>15000</v>
      </c>
      <c r="F141" s="12">
        <v>36000</v>
      </c>
      <c r="G141" s="12">
        <v>36000</v>
      </c>
    </row>
    <row r="142" spans="1:7" ht="35.450000000000003" customHeight="1" outlineLevel="7" x14ac:dyDescent="0.25">
      <c r="A142" s="14" t="s">
        <v>450</v>
      </c>
      <c r="B142" s="15" t="s">
        <v>47</v>
      </c>
      <c r="C142" s="31" t="s">
        <v>451</v>
      </c>
      <c r="D142" s="15" t="s">
        <v>1</v>
      </c>
      <c r="E142" s="11">
        <f>E143</f>
        <v>544000</v>
      </c>
      <c r="F142" s="11">
        <f t="shared" ref="F142:G142" si="52">F143+F145+F147</f>
        <v>0</v>
      </c>
      <c r="G142" s="11">
        <f t="shared" si="52"/>
        <v>0</v>
      </c>
    </row>
    <row r="143" spans="1:7" ht="21.75" customHeight="1" outlineLevel="7" x14ac:dyDescent="0.25">
      <c r="A143" s="14" t="s">
        <v>18</v>
      </c>
      <c r="B143" s="15" t="s">
        <v>47</v>
      </c>
      <c r="C143" s="31" t="s">
        <v>451</v>
      </c>
      <c r="D143" s="15" t="s">
        <v>19</v>
      </c>
      <c r="E143" s="11">
        <f>E144</f>
        <v>544000</v>
      </c>
      <c r="F143" s="11">
        <f t="shared" ref="F143:G143" si="53">F144</f>
        <v>0</v>
      </c>
      <c r="G143" s="11">
        <f t="shared" si="53"/>
        <v>0</v>
      </c>
    </row>
    <row r="144" spans="1:7" ht="21.75" customHeight="1" outlineLevel="7" x14ac:dyDescent="0.25">
      <c r="A144" s="14" t="s">
        <v>20</v>
      </c>
      <c r="B144" s="15" t="s">
        <v>47</v>
      </c>
      <c r="C144" s="31" t="s">
        <v>451</v>
      </c>
      <c r="D144" s="15" t="s">
        <v>21</v>
      </c>
      <c r="E144" s="11">
        <v>544000</v>
      </c>
      <c r="F144" s="12">
        <v>0</v>
      </c>
      <c r="G144" s="12">
        <v>0</v>
      </c>
    </row>
    <row r="145" spans="1:7" ht="34.9" customHeight="1" outlineLevel="7" x14ac:dyDescent="0.25">
      <c r="A145" s="14" t="s">
        <v>453</v>
      </c>
      <c r="B145" s="15" t="s">
        <v>47</v>
      </c>
      <c r="C145" s="31" t="s">
        <v>452</v>
      </c>
      <c r="D145" s="15" t="s">
        <v>1</v>
      </c>
      <c r="E145" s="11">
        <f>E146</f>
        <v>45000</v>
      </c>
      <c r="F145" s="11">
        <f t="shared" ref="F145:G145" si="54">F146+F148+F150</f>
        <v>0</v>
      </c>
      <c r="G145" s="11">
        <f t="shared" si="54"/>
        <v>0</v>
      </c>
    </row>
    <row r="146" spans="1:7" ht="21.75" customHeight="1" outlineLevel="7" x14ac:dyDescent="0.25">
      <c r="A146" s="14" t="s">
        <v>18</v>
      </c>
      <c r="B146" s="15" t="s">
        <v>47</v>
      </c>
      <c r="C146" s="31" t="s">
        <v>452</v>
      </c>
      <c r="D146" s="15" t="s">
        <v>19</v>
      </c>
      <c r="E146" s="11">
        <f>E147</f>
        <v>45000</v>
      </c>
      <c r="F146" s="11">
        <f t="shared" ref="F146:G146" si="55">F147</f>
        <v>0</v>
      </c>
      <c r="G146" s="11">
        <f t="shared" si="55"/>
        <v>0</v>
      </c>
    </row>
    <row r="147" spans="1:7" ht="21.75" customHeight="1" outlineLevel="7" x14ac:dyDescent="0.25">
      <c r="A147" s="14" t="s">
        <v>20</v>
      </c>
      <c r="B147" s="15" t="s">
        <v>47</v>
      </c>
      <c r="C147" s="31" t="s">
        <v>452</v>
      </c>
      <c r="D147" s="15" t="s">
        <v>21</v>
      </c>
      <c r="E147" s="11">
        <v>45000</v>
      </c>
      <c r="F147" s="12">
        <v>0</v>
      </c>
      <c r="G147" s="12">
        <v>0</v>
      </c>
    </row>
    <row r="148" spans="1:7" ht="37.15" customHeight="1" outlineLevel="7" x14ac:dyDescent="0.25">
      <c r="A148" s="14" t="s">
        <v>457</v>
      </c>
      <c r="B148" s="15" t="s">
        <v>47</v>
      </c>
      <c r="C148" s="31" t="s">
        <v>458</v>
      </c>
      <c r="D148" s="15" t="s">
        <v>1</v>
      </c>
      <c r="E148" s="11">
        <f>E149</f>
        <v>1187100</v>
      </c>
      <c r="F148" s="11">
        <f>F149</f>
        <v>0</v>
      </c>
      <c r="G148" s="11">
        <f>G149</f>
        <v>0</v>
      </c>
    </row>
    <row r="149" spans="1:7" ht="21.75" customHeight="1" outlineLevel="7" x14ac:dyDescent="0.25">
      <c r="A149" s="14" t="s">
        <v>18</v>
      </c>
      <c r="B149" s="15" t="s">
        <v>47</v>
      </c>
      <c r="C149" s="31" t="s">
        <v>458</v>
      </c>
      <c r="D149" s="15" t="s">
        <v>19</v>
      </c>
      <c r="E149" s="11">
        <f>E150</f>
        <v>1187100</v>
      </c>
      <c r="F149" s="11">
        <f t="shared" ref="F149:G149" si="56">F150</f>
        <v>0</v>
      </c>
      <c r="G149" s="11">
        <f t="shared" si="56"/>
        <v>0</v>
      </c>
    </row>
    <row r="150" spans="1:7" ht="21.75" customHeight="1" outlineLevel="7" x14ac:dyDescent="0.25">
      <c r="A150" s="14" t="s">
        <v>20</v>
      </c>
      <c r="B150" s="15" t="s">
        <v>47</v>
      </c>
      <c r="C150" s="31" t="s">
        <v>458</v>
      </c>
      <c r="D150" s="15" t="s">
        <v>21</v>
      </c>
      <c r="E150" s="11">
        <v>1187100</v>
      </c>
      <c r="F150" s="12">
        <v>0</v>
      </c>
      <c r="G150" s="12">
        <v>0</v>
      </c>
    </row>
    <row r="151" spans="1:7" ht="19.5" customHeight="1" outlineLevel="5" x14ac:dyDescent="0.25">
      <c r="A151" s="14" t="s">
        <v>80</v>
      </c>
      <c r="B151" s="15" t="s">
        <v>47</v>
      </c>
      <c r="C151" s="31" t="s">
        <v>81</v>
      </c>
      <c r="D151" s="15" t="s">
        <v>1</v>
      </c>
      <c r="E151" s="11">
        <f>E152</f>
        <v>55000</v>
      </c>
      <c r="F151" s="11">
        <f t="shared" ref="F151:G151" si="57">F152</f>
        <v>55000</v>
      </c>
      <c r="G151" s="11">
        <f t="shared" si="57"/>
        <v>55000</v>
      </c>
    </row>
    <row r="152" spans="1:7" ht="23.25" customHeight="1" outlineLevel="6" x14ac:dyDescent="0.25">
      <c r="A152" s="14" t="s">
        <v>28</v>
      </c>
      <c r="B152" s="15" t="s">
        <v>47</v>
      </c>
      <c r="C152" s="31" t="s">
        <v>81</v>
      </c>
      <c r="D152" s="15" t="s">
        <v>29</v>
      </c>
      <c r="E152" s="11">
        <f>E153</f>
        <v>55000</v>
      </c>
      <c r="F152" s="11">
        <f t="shared" ref="F152:G152" si="58">F153</f>
        <v>55000</v>
      </c>
      <c r="G152" s="11">
        <f t="shared" si="58"/>
        <v>55000</v>
      </c>
    </row>
    <row r="153" spans="1:7" ht="24" customHeight="1" outlineLevel="7" x14ac:dyDescent="0.25">
      <c r="A153" s="14" t="s">
        <v>30</v>
      </c>
      <c r="B153" s="15" t="s">
        <v>47</v>
      </c>
      <c r="C153" s="31" t="s">
        <v>81</v>
      </c>
      <c r="D153" s="15" t="s">
        <v>31</v>
      </c>
      <c r="E153" s="11">
        <v>55000</v>
      </c>
      <c r="F153" s="12">
        <v>55000</v>
      </c>
      <c r="G153" s="12">
        <v>55000</v>
      </c>
    </row>
    <row r="154" spans="1:7" ht="24.6" customHeight="1" outlineLevel="7" x14ac:dyDescent="0.25">
      <c r="A154" s="14" t="s">
        <v>422</v>
      </c>
      <c r="B154" s="15" t="s">
        <v>47</v>
      </c>
      <c r="C154" s="31">
        <v>9999920470</v>
      </c>
      <c r="D154" s="15" t="s">
        <v>1</v>
      </c>
      <c r="E154" s="11">
        <f>E155</f>
        <v>100000</v>
      </c>
      <c r="F154" s="11">
        <f t="shared" ref="F154:G154" si="59">F155</f>
        <v>100000</v>
      </c>
      <c r="G154" s="11">
        <f t="shared" si="59"/>
        <v>100000</v>
      </c>
    </row>
    <row r="155" spans="1:7" ht="24" customHeight="1" outlineLevel="7" x14ac:dyDescent="0.25">
      <c r="A155" s="14" t="s">
        <v>28</v>
      </c>
      <c r="B155" s="15" t="s">
        <v>47</v>
      </c>
      <c r="C155" s="31">
        <v>9999920470</v>
      </c>
      <c r="D155" s="15" t="s">
        <v>29</v>
      </c>
      <c r="E155" s="11">
        <f>E156</f>
        <v>100000</v>
      </c>
      <c r="F155" s="11">
        <f t="shared" ref="F155:G155" si="60">F156</f>
        <v>100000</v>
      </c>
      <c r="G155" s="11">
        <f t="shared" si="60"/>
        <v>100000</v>
      </c>
    </row>
    <row r="156" spans="1:7" ht="24" customHeight="1" outlineLevel="7" x14ac:dyDescent="0.25">
      <c r="A156" s="14" t="s">
        <v>30</v>
      </c>
      <c r="B156" s="15" t="s">
        <v>47</v>
      </c>
      <c r="C156" s="31">
        <v>9999920470</v>
      </c>
      <c r="D156" s="15" t="s">
        <v>31</v>
      </c>
      <c r="E156" s="11">
        <v>100000</v>
      </c>
      <c r="F156" s="12">
        <v>100000</v>
      </c>
      <c r="G156" s="12">
        <v>100000</v>
      </c>
    </row>
    <row r="157" spans="1:7" ht="31.5" outlineLevel="5" x14ac:dyDescent="0.25">
      <c r="A157" s="14" t="s">
        <v>82</v>
      </c>
      <c r="B157" s="15" t="s">
        <v>47</v>
      </c>
      <c r="C157" s="31" t="s">
        <v>83</v>
      </c>
      <c r="D157" s="15" t="s">
        <v>1</v>
      </c>
      <c r="E157" s="11">
        <f>E158+E160</f>
        <v>8264300</v>
      </c>
      <c r="F157" s="11">
        <f t="shared" ref="F157:G157" si="61">F158+F160</f>
        <v>6999948</v>
      </c>
      <c r="G157" s="11">
        <f t="shared" si="61"/>
        <v>6798388</v>
      </c>
    </row>
    <row r="158" spans="1:7" ht="47.25" outlineLevel="6" x14ac:dyDescent="0.25">
      <c r="A158" s="14" t="s">
        <v>12</v>
      </c>
      <c r="B158" s="15" t="s">
        <v>47</v>
      </c>
      <c r="C158" s="31" t="s">
        <v>83</v>
      </c>
      <c r="D158" s="15" t="s">
        <v>13</v>
      </c>
      <c r="E158" s="11">
        <f>E159</f>
        <v>6555300</v>
      </c>
      <c r="F158" s="11">
        <f t="shared" ref="F158:G158" si="62">F159</f>
        <v>5608948</v>
      </c>
      <c r="G158" s="11">
        <f t="shared" si="62"/>
        <v>5407388</v>
      </c>
    </row>
    <row r="159" spans="1:7" ht="15.75" outlineLevel="7" x14ac:dyDescent="0.25">
      <c r="A159" s="14" t="s">
        <v>78</v>
      </c>
      <c r="B159" s="15" t="s">
        <v>47</v>
      </c>
      <c r="C159" s="31" t="s">
        <v>83</v>
      </c>
      <c r="D159" s="15" t="s">
        <v>79</v>
      </c>
      <c r="E159" s="11">
        <v>6555300</v>
      </c>
      <c r="F159" s="12">
        <v>5608948</v>
      </c>
      <c r="G159" s="12">
        <v>5407388</v>
      </c>
    </row>
    <row r="160" spans="1:7" ht="15.75" outlineLevel="6" x14ac:dyDescent="0.25">
      <c r="A160" s="14" t="s">
        <v>18</v>
      </c>
      <c r="B160" s="15" t="s">
        <v>47</v>
      </c>
      <c r="C160" s="31" t="s">
        <v>83</v>
      </c>
      <c r="D160" s="15" t="s">
        <v>19</v>
      </c>
      <c r="E160" s="11">
        <f>E161</f>
        <v>1709000</v>
      </c>
      <c r="F160" s="11">
        <f t="shared" ref="F160:G160" si="63">F161</f>
        <v>1391000</v>
      </c>
      <c r="G160" s="11">
        <f t="shared" si="63"/>
        <v>1391000</v>
      </c>
    </row>
    <row r="161" spans="1:7" ht="15.75" outlineLevel="7" x14ac:dyDescent="0.25">
      <c r="A161" s="14" t="s">
        <v>20</v>
      </c>
      <c r="B161" s="15" t="s">
        <v>47</v>
      </c>
      <c r="C161" s="31" t="s">
        <v>83</v>
      </c>
      <c r="D161" s="15" t="s">
        <v>21</v>
      </c>
      <c r="E161" s="11">
        <v>1709000</v>
      </c>
      <c r="F161" s="11">
        <v>1391000</v>
      </c>
      <c r="G161" s="11">
        <v>1391000</v>
      </c>
    </row>
    <row r="162" spans="1:7" ht="31.5" outlineLevel="5" x14ac:dyDescent="0.25">
      <c r="A162" s="14" t="s">
        <v>84</v>
      </c>
      <c r="B162" s="15" t="s">
        <v>47</v>
      </c>
      <c r="C162" s="31" t="s">
        <v>85</v>
      </c>
      <c r="D162" s="15" t="s">
        <v>1</v>
      </c>
      <c r="E162" s="11">
        <f>E163+E165</f>
        <v>1221654</v>
      </c>
      <c r="F162" s="11">
        <f t="shared" ref="F162:G162" si="64">F163+F165</f>
        <v>1221654</v>
      </c>
      <c r="G162" s="11">
        <f t="shared" si="64"/>
        <v>1221654</v>
      </c>
    </row>
    <row r="163" spans="1:7" ht="47.25" outlineLevel="6" x14ac:dyDescent="0.25">
      <c r="A163" s="14" t="s">
        <v>12</v>
      </c>
      <c r="B163" s="15" t="s">
        <v>47</v>
      </c>
      <c r="C163" s="31" t="s">
        <v>85</v>
      </c>
      <c r="D163" s="15" t="s">
        <v>13</v>
      </c>
      <c r="E163" s="11">
        <f>E164</f>
        <v>1118673</v>
      </c>
      <c r="F163" s="11">
        <f t="shared" ref="F163:G163" si="65">F164</f>
        <v>1118673</v>
      </c>
      <c r="G163" s="11">
        <f t="shared" si="65"/>
        <v>1118673</v>
      </c>
    </row>
    <row r="164" spans="1:7" ht="15.75" outlineLevel="7" x14ac:dyDescent="0.25">
      <c r="A164" s="14" t="s">
        <v>14</v>
      </c>
      <c r="B164" s="15" t="s">
        <v>47</v>
      </c>
      <c r="C164" s="31" t="s">
        <v>85</v>
      </c>
      <c r="D164" s="15" t="s">
        <v>15</v>
      </c>
      <c r="E164" s="11">
        <v>1118673</v>
      </c>
      <c r="F164" s="12">
        <v>1118673</v>
      </c>
      <c r="G164" s="12">
        <v>1118673</v>
      </c>
    </row>
    <row r="165" spans="1:7" ht="15.75" outlineLevel="6" x14ac:dyDescent="0.25">
      <c r="A165" s="14" t="s">
        <v>18</v>
      </c>
      <c r="B165" s="15" t="s">
        <v>47</v>
      </c>
      <c r="C165" s="31" t="s">
        <v>85</v>
      </c>
      <c r="D165" s="15" t="s">
        <v>19</v>
      </c>
      <c r="E165" s="11">
        <f>E166</f>
        <v>102981</v>
      </c>
      <c r="F165" s="11">
        <f t="shared" ref="F165:G165" si="66">F166</f>
        <v>102981</v>
      </c>
      <c r="G165" s="11">
        <f t="shared" si="66"/>
        <v>102981</v>
      </c>
    </row>
    <row r="166" spans="1:7" ht="15.75" outlineLevel="7" x14ac:dyDescent="0.25">
      <c r="A166" s="14" t="s">
        <v>20</v>
      </c>
      <c r="B166" s="15" t="s">
        <v>47</v>
      </c>
      <c r="C166" s="31" t="s">
        <v>85</v>
      </c>
      <c r="D166" s="15" t="s">
        <v>21</v>
      </c>
      <c r="E166" s="11">
        <v>102981</v>
      </c>
      <c r="F166" s="12">
        <v>102981</v>
      </c>
      <c r="G166" s="12">
        <v>102981</v>
      </c>
    </row>
    <row r="167" spans="1:7" ht="31.5" outlineLevel="5" x14ac:dyDescent="0.25">
      <c r="A167" s="14" t="s">
        <v>86</v>
      </c>
      <c r="B167" s="15" t="s">
        <v>47</v>
      </c>
      <c r="C167" s="31" t="s">
        <v>87</v>
      </c>
      <c r="D167" s="15" t="s">
        <v>1</v>
      </c>
      <c r="E167" s="11">
        <f>E168</f>
        <v>1495939</v>
      </c>
      <c r="F167" s="11">
        <f t="shared" ref="F167:G167" si="67">F168</f>
        <v>1552781</v>
      </c>
      <c r="G167" s="11">
        <f t="shared" si="67"/>
        <v>1611897</v>
      </c>
    </row>
    <row r="168" spans="1:7" ht="47.25" outlineLevel="6" x14ac:dyDescent="0.25">
      <c r="A168" s="14" t="s">
        <v>12</v>
      </c>
      <c r="B168" s="15" t="s">
        <v>47</v>
      </c>
      <c r="C168" s="31" t="s">
        <v>87</v>
      </c>
      <c r="D168" s="15" t="s">
        <v>13</v>
      </c>
      <c r="E168" s="11">
        <f>E169</f>
        <v>1495939</v>
      </c>
      <c r="F168" s="11">
        <f t="shared" ref="F168:G168" si="68">F169</f>
        <v>1552781</v>
      </c>
      <c r="G168" s="11">
        <f t="shared" si="68"/>
        <v>1611897</v>
      </c>
    </row>
    <row r="169" spans="1:7" ht="15.75" outlineLevel="7" x14ac:dyDescent="0.25">
      <c r="A169" s="14" t="s">
        <v>14</v>
      </c>
      <c r="B169" s="15" t="s">
        <v>47</v>
      </c>
      <c r="C169" s="31" t="s">
        <v>87</v>
      </c>
      <c r="D169" s="15" t="s">
        <v>15</v>
      </c>
      <c r="E169" s="11">
        <v>1495939</v>
      </c>
      <c r="F169" s="12">
        <v>1552781</v>
      </c>
      <c r="G169" s="12">
        <v>1611897</v>
      </c>
    </row>
    <row r="170" spans="1:7" ht="31.5" outlineLevel="5" x14ac:dyDescent="0.25">
      <c r="A170" s="14" t="s">
        <v>88</v>
      </c>
      <c r="B170" s="15" t="s">
        <v>47</v>
      </c>
      <c r="C170" s="31" t="s">
        <v>89</v>
      </c>
      <c r="D170" s="15" t="s">
        <v>1</v>
      </c>
      <c r="E170" s="11">
        <f>E171</f>
        <v>938923</v>
      </c>
      <c r="F170" s="11">
        <f t="shared" ref="F170:G170" si="69">F171</f>
        <v>974937</v>
      </c>
      <c r="G170" s="11">
        <f t="shared" si="69"/>
        <v>1012392</v>
      </c>
    </row>
    <row r="171" spans="1:7" ht="47.25" outlineLevel="6" x14ac:dyDescent="0.25">
      <c r="A171" s="14" t="s">
        <v>12</v>
      </c>
      <c r="B171" s="15" t="s">
        <v>47</v>
      </c>
      <c r="C171" s="31" t="s">
        <v>89</v>
      </c>
      <c r="D171" s="15" t="s">
        <v>13</v>
      </c>
      <c r="E171" s="11">
        <f>E172</f>
        <v>938923</v>
      </c>
      <c r="F171" s="11">
        <f>F172</f>
        <v>974937</v>
      </c>
      <c r="G171" s="11">
        <f>G172</f>
        <v>1012392</v>
      </c>
    </row>
    <row r="172" spans="1:7" ht="15.75" outlineLevel="7" x14ac:dyDescent="0.25">
      <c r="A172" s="14" t="s">
        <v>14</v>
      </c>
      <c r="B172" s="15" t="s">
        <v>47</v>
      </c>
      <c r="C172" s="31" t="s">
        <v>89</v>
      </c>
      <c r="D172" s="15" t="s">
        <v>15</v>
      </c>
      <c r="E172" s="11">
        <v>938923</v>
      </c>
      <c r="F172" s="12">
        <v>974937</v>
      </c>
      <c r="G172" s="12">
        <v>1012392</v>
      </c>
    </row>
    <row r="173" spans="1:7" ht="31.5" outlineLevel="5" x14ac:dyDescent="0.25">
      <c r="A173" s="14" t="s">
        <v>90</v>
      </c>
      <c r="B173" s="15" t="s">
        <v>47</v>
      </c>
      <c r="C173" s="31" t="s">
        <v>91</v>
      </c>
      <c r="D173" s="15" t="s">
        <v>1</v>
      </c>
      <c r="E173" s="11">
        <f>E174+E176</f>
        <v>984121</v>
      </c>
      <c r="F173" s="11">
        <f t="shared" ref="F173:G173" si="70">F174+F176</f>
        <v>1020886</v>
      </c>
      <c r="G173" s="11">
        <f t="shared" si="70"/>
        <v>1059122</v>
      </c>
    </row>
    <row r="174" spans="1:7" ht="47.25" outlineLevel="6" x14ac:dyDescent="0.25">
      <c r="A174" s="14" t="s">
        <v>12</v>
      </c>
      <c r="B174" s="15" t="s">
        <v>47</v>
      </c>
      <c r="C174" s="31" t="s">
        <v>91</v>
      </c>
      <c r="D174" s="15" t="s">
        <v>13</v>
      </c>
      <c r="E174" s="11">
        <f>E175</f>
        <v>863595</v>
      </c>
      <c r="F174" s="11">
        <f t="shared" ref="F174:G174" si="71">F175</f>
        <v>900360</v>
      </c>
      <c r="G174" s="11">
        <f t="shared" si="71"/>
        <v>938596</v>
      </c>
    </row>
    <row r="175" spans="1:7" ht="15.75" outlineLevel="7" x14ac:dyDescent="0.25">
      <c r="A175" s="14" t="s">
        <v>14</v>
      </c>
      <c r="B175" s="15" t="s">
        <v>47</v>
      </c>
      <c r="C175" s="31" t="s">
        <v>91</v>
      </c>
      <c r="D175" s="15" t="s">
        <v>15</v>
      </c>
      <c r="E175" s="11">
        <v>863595</v>
      </c>
      <c r="F175" s="12">
        <v>900360</v>
      </c>
      <c r="G175" s="12">
        <v>938596</v>
      </c>
    </row>
    <row r="176" spans="1:7" ht="15.75" outlineLevel="6" x14ac:dyDescent="0.25">
      <c r="A176" s="14" t="s">
        <v>18</v>
      </c>
      <c r="B176" s="15" t="s">
        <v>47</v>
      </c>
      <c r="C176" s="31" t="s">
        <v>91</v>
      </c>
      <c r="D176" s="15" t="s">
        <v>19</v>
      </c>
      <c r="E176" s="11">
        <f>E177</f>
        <v>120526</v>
      </c>
      <c r="F176" s="11">
        <f t="shared" ref="F176:G176" si="72">F177</f>
        <v>120526</v>
      </c>
      <c r="G176" s="11">
        <f t="shared" si="72"/>
        <v>120526</v>
      </c>
    </row>
    <row r="177" spans="1:7" ht="15.75" outlineLevel="7" x14ac:dyDescent="0.25">
      <c r="A177" s="14" t="s">
        <v>20</v>
      </c>
      <c r="B177" s="15" t="s">
        <v>47</v>
      </c>
      <c r="C177" s="31" t="s">
        <v>91</v>
      </c>
      <c r="D177" s="15" t="s">
        <v>21</v>
      </c>
      <c r="E177" s="11">
        <v>120526</v>
      </c>
      <c r="F177" s="12">
        <v>120526</v>
      </c>
      <c r="G177" s="12">
        <v>120526</v>
      </c>
    </row>
    <row r="178" spans="1:7" ht="31.5" outlineLevel="5" x14ac:dyDescent="0.25">
      <c r="A178" s="14" t="s">
        <v>92</v>
      </c>
      <c r="B178" s="15" t="s">
        <v>47</v>
      </c>
      <c r="C178" s="31" t="s">
        <v>93</v>
      </c>
      <c r="D178" s="15" t="s">
        <v>1</v>
      </c>
      <c r="E178" s="11">
        <f>E179</f>
        <v>265185</v>
      </c>
      <c r="F178" s="11">
        <f t="shared" ref="F178:G178" si="73">F179</f>
        <v>265185</v>
      </c>
      <c r="G178" s="11">
        <f t="shared" si="73"/>
        <v>265185</v>
      </c>
    </row>
    <row r="179" spans="1:7" ht="47.25" outlineLevel="6" x14ac:dyDescent="0.25">
      <c r="A179" s="14" t="s">
        <v>12</v>
      </c>
      <c r="B179" s="15" t="s">
        <v>47</v>
      </c>
      <c r="C179" s="31" t="s">
        <v>93</v>
      </c>
      <c r="D179" s="15" t="s">
        <v>13</v>
      </c>
      <c r="E179" s="11">
        <f>E180</f>
        <v>265185</v>
      </c>
      <c r="F179" s="11">
        <f t="shared" ref="F179:G179" si="74">F180</f>
        <v>265185</v>
      </c>
      <c r="G179" s="11">
        <f t="shared" si="74"/>
        <v>265185</v>
      </c>
    </row>
    <row r="180" spans="1:7" ht="22.5" customHeight="1" outlineLevel="7" x14ac:dyDescent="0.25">
      <c r="A180" s="14" t="s">
        <v>368</v>
      </c>
      <c r="B180" s="15" t="s">
        <v>47</v>
      </c>
      <c r="C180" s="31" t="s">
        <v>93</v>
      </c>
      <c r="D180" s="15" t="s">
        <v>15</v>
      </c>
      <c r="E180" s="11">
        <v>265185</v>
      </c>
      <c r="F180" s="12">
        <v>265185</v>
      </c>
      <c r="G180" s="12">
        <v>265185</v>
      </c>
    </row>
    <row r="181" spans="1:7" ht="20.25" customHeight="1" outlineLevel="1" x14ac:dyDescent="0.25">
      <c r="A181" s="14" t="s">
        <v>94</v>
      </c>
      <c r="B181" s="15" t="s">
        <v>95</v>
      </c>
      <c r="C181" s="31" t="s">
        <v>0</v>
      </c>
      <c r="D181" s="15" t="s">
        <v>1</v>
      </c>
      <c r="E181" s="11">
        <f>E182</f>
        <v>830194</v>
      </c>
      <c r="F181" s="11">
        <f t="shared" ref="F181:G181" si="75">F182</f>
        <v>858180</v>
      </c>
      <c r="G181" s="11">
        <f t="shared" si="75"/>
        <v>888424</v>
      </c>
    </row>
    <row r="182" spans="1:7" ht="21.75" customHeight="1" outlineLevel="2" x14ac:dyDescent="0.25">
      <c r="A182" s="14" t="s">
        <v>96</v>
      </c>
      <c r="B182" s="15" t="s">
        <v>97</v>
      </c>
      <c r="C182" s="31" t="s">
        <v>0</v>
      </c>
      <c r="D182" s="15" t="s">
        <v>1</v>
      </c>
      <c r="E182" s="11">
        <f>E183</f>
        <v>830194</v>
      </c>
      <c r="F182" s="11">
        <f t="shared" ref="F182:G182" si="76">F183</f>
        <v>858180</v>
      </c>
      <c r="G182" s="11">
        <f t="shared" si="76"/>
        <v>888424</v>
      </c>
    </row>
    <row r="183" spans="1:7" ht="21.75" customHeight="1" outlineLevel="3" x14ac:dyDescent="0.25">
      <c r="A183" s="14" t="s">
        <v>6</v>
      </c>
      <c r="B183" s="15" t="s">
        <v>97</v>
      </c>
      <c r="C183" s="31" t="s">
        <v>7</v>
      </c>
      <c r="D183" s="15" t="s">
        <v>1</v>
      </c>
      <c r="E183" s="11">
        <f>E184</f>
        <v>830194</v>
      </c>
      <c r="F183" s="11">
        <f t="shared" ref="F183:G183" si="77">F184</f>
        <v>858180</v>
      </c>
      <c r="G183" s="11">
        <f t="shared" si="77"/>
        <v>888424</v>
      </c>
    </row>
    <row r="184" spans="1:7" ht="15.75" outlineLevel="4" x14ac:dyDescent="0.25">
      <c r="A184" s="14" t="s">
        <v>8</v>
      </c>
      <c r="B184" s="15" t="s">
        <v>97</v>
      </c>
      <c r="C184" s="31" t="s">
        <v>9</v>
      </c>
      <c r="D184" s="15" t="s">
        <v>1</v>
      </c>
      <c r="E184" s="11">
        <f>E185</f>
        <v>830194</v>
      </c>
      <c r="F184" s="11">
        <f t="shared" ref="F184:G184" si="78">F185</f>
        <v>858180</v>
      </c>
      <c r="G184" s="11">
        <f t="shared" si="78"/>
        <v>888424</v>
      </c>
    </row>
    <row r="185" spans="1:7" ht="31.5" outlineLevel="5" x14ac:dyDescent="0.25">
      <c r="A185" s="14" t="s">
        <v>98</v>
      </c>
      <c r="B185" s="15" t="s">
        <v>97</v>
      </c>
      <c r="C185" s="31" t="s">
        <v>99</v>
      </c>
      <c r="D185" s="15" t="s">
        <v>1</v>
      </c>
      <c r="E185" s="11">
        <f>E186+E188</f>
        <v>830194</v>
      </c>
      <c r="F185" s="11">
        <f t="shared" ref="F185:G185" si="79">F186+F188</f>
        <v>858180</v>
      </c>
      <c r="G185" s="11">
        <f t="shared" si="79"/>
        <v>888424</v>
      </c>
    </row>
    <row r="186" spans="1:7" ht="47.25" outlineLevel="6" x14ac:dyDescent="0.25">
      <c r="A186" s="14" t="s">
        <v>12</v>
      </c>
      <c r="B186" s="15" t="s">
        <v>97</v>
      </c>
      <c r="C186" s="31" t="s">
        <v>99</v>
      </c>
      <c r="D186" s="15" t="s">
        <v>13</v>
      </c>
      <c r="E186" s="11">
        <f>E187</f>
        <v>775207</v>
      </c>
      <c r="F186" s="11">
        <f t="shared" ref="F186:G186" si="80">F187</f>
        <v>803193</v>
      </c>
      <c r="G186" s="11">
        <f t="shared" si="80"/>
        <v>833437</v>
      </c>
    </row>
    <row r="187" spans="1:7" ht="15.75" outlineLevel="7" x14ac:dyDescent="0.25">
      <c r="A187" s="14" t="s">
        <v>14</v>
      </c>
      <c r="B187" s="15" t="s">
        <v>97</v>
      </c>
      <c r="C187" s="31" t="s">
        <v>99</v>
      </c>
      <c r="D187" s="15" t="s">
        <v>15</v>
      </c>
      <c r="E187" s="11">
        <v>775207</v>
      </c>
      <c r="F187" s="12">
        <v>803193</v>
      </c>
      <c r="G187" s="12">
        <v>833437</v>
      </c>
    </row>
    <row r="188" spans="1:7" ht="15.75" outlineLevel="6" x14ac:dyDescent="0.25">
      <c r="A188" s="14" t="s">
        <v>18</v>
      </c>
      <c r="B188" s="15" t="s">
        <v>97</v>
      </c>
      <c r="C188" s="31" t="s">
        <v>99</v>
      </c>
      <c r="D188" s="15" t="s">
        <v>19</v>
      </c>
      <c r="E188" s="11">
        <f>E189</f>
        <v>54987</v>
      </c>
      <c r="F188" s="11">
        <f t="shared" ref="F188:G188" si="81">F189</f>
        <v>54987</v>
      </c>
      <c r="G188" s="11">
        <f t="shared" si="81"/>
        <v>54987</v>
      </c>
    </row>
    <row r="189" spans="1:7" ht="15.75" outlineLevel="7" x14ac:dyDescent="0.25">
      <c r="A189" s="14" t="s">
        <v>20</v>
      </c>
      <c r="B189" s="15" t="s">
        <v>97</v>
      </c>
      <c r="C189" s="31" t="s">
        <v>99</v>
      </c>
      <c r="D189" s="15" t="s">
        <v>21</v>
      </c>
      <c r="E189" s="11">
        <v>54987</v>
      </c>
      <c r="F189" s="12">
        <v>54987</v>
      </c>
      <c r="G189" s="12">
        <v>54987</v>
      </c>
    </row>
    <row r="190" spans="1:7" ht="15.75" outlineLevel="1" x14ac:dyDescent="0.25">
      <c r="A190" s="14" t="s">
        <v>100</v>
      </c>
      <c r="B190" s="15" t="s">
        <v>101</v>
      </c>
      <c r="C190" s="31" t="s">
        <v>0</v>
      </c>
      <c r="D190" s="15" t="s">
        <v>1</v>
      </c>
      <c r="E190" s="11">
        <f t="shared" ref="E190:G202" si="82">E191</f>
        <v>1350000</v>
      </c>
      <c r="F190" s="11">
        <f t="shared" ref="F190:G191" si="83">F191</f>
        <v>1000000</v>
      </c>
      <c r="G190" s="11">
        <f t="shared" si="83"/>
        <v>1000000</v>
      </c>
    </row>
    <row r="191" spans="1:7" ht="31.5" outlineLevel="2" x14ac:dyDescent="0.25">
      <c r="A191" s="14" t="s">
        <v>102</v>
      </c>
      <c r="B191" s="15" t="s">
        <v>103</v>
      </c>
      <c r="C191" s="31" t="s">
        <v>0</v>
      </c>
      <c r="D191" s="15" t="s">
        <v>1</v>
      </c>
      <c r="E191" s="11">
        <f t="shared" si="82"/>
        <v>1350000</v>
      </c>
      <c r="F191" s="11">
        <f t="shared" si="83"/>
        <v>1000000</v>
      </c>
      <c r="G191" s="11">
        <f t="shared" si="83"/>
        <v>1000000</v>
      </c>
    </row>
    <row r="192" spans="1:7" ht="37.15" customHeight="1" outlineLevel="3" x14ac:dyDescent="0.25">
      <c r="A192" s="14" t="s">
        <v>446</v>
      </c>
      <c r="B192" s="15" t="s">
        <v>103</v>
      </c>
      <c r="C192" s="31" t="s">
        <v>104</v>
      </c>
      <c r="D192" s="15" t="s">
        <v>1</v>
      </c>
      <c r="E192" s="11">
        <f>E193+E197+E200</f>
        <v>1350000</v>
      </c>
      <c r="F192" s="11">
        <f t="shared" ref="F192:G192" si="84">F193</f>
        <v>1000000</v>
      </c>
      <c r="G192" s="11">
        <f t="shared" si="84"/>
        <v>1000000</v>
      </c>
    </row>
    <row r="193" spans="1:7" ht="38.450000000000003" customHeight="1" outlineLevel="4" x14ac:dyDescent="0.25">
      <c r="A193" s="14" t="s">
        <v>105</v>
      </c>
      <c r="B193" s="15" t="s">
        <v>103</v>
      </c>
      <c r="C193" s="31" t="s">
        <v>106</v>
      </c>
      <c r="D193" s="15" t="s">
        <v>1</v>
      </c>
      <c r="E193" s="11">
        <f t="shared" si="82"/>
        <v>1000000</v>
      </c>
      <c r="F193" s="11">
        <f t="shared" ref="F193:G193" si="85">F194</f>
        <v>1000000</v>
      </c>
      <c r="G193" s="11">
        <f t="shared" si="85"/>
        <v>1000000</v>
      </c>
    </row>
    <row r="194" spans="1:7" ht="63" outlineLevel="5" x14ac:dyDescent="0.25">
      <c r="A194" s="14" t="s">
        <v>107</v>
      </c>
      <c r="B194" s="15" t="s">
        <v>103</v>
      </c>
      <c r="C194" s="31" t="s">
        <v>108</v>
      </c>
      <c r="D194" s="15" t="s">
        <v>1</v>
      </c>
      <c r="E194" s="11">
        <f t="shared" si="82"/>
        <v>1000000</v>
      </c>
      <c r="F194" s="11">
        <f t="shared" ref="F194:G194" si="86">F195</f>
        <v>1000000</v>
      </c>
      <c r="G194" s="11">
        <f t="shared" si="86"/>
        <v>1000000</v>
      </c>
    </row>
    <row r="195" spans="1:7" ht="15.75" outlineLevel="6" x14ac:dyDescent="0.25">
      <c r="A195" s="14" t="s">
        <v>18</v>
      </c>
      <c r="B195" s="15" t="s">
        <v>103</v>
      </c>
      <c r="C195" s="31" t="s">
        <v>108</v>
      </c>
      <c r="D195" s="15" t="s">
        <v>19</v>
      </c>
      <c r="E195" s="11">
        <f t="shared" si="82"/>
        <v>1000000</v>
      </c>
      <c r="F195" s="11">
        <f t="shared" ref="F195:G195" si="87">F196</f>
        <v>1000000</v>
      </c>
      <c r="G195" s="11">
        <f t="shared" si="87"/>
        <v>1000000</v>
      </c>
    </row>
    <row r="196" spans="1:7" ht="15.75" outlineLevel="7" x14ac:dyDescent="0.25">
      <c r="A196" s="14" t="s">
        <v>20</v>
      </c>
      <c r="B196" s="15" t="s">
        <v>103</v>
      </c>
      <c r="C196" s="31" t="s">
        <v>108</v>
      </c>
      <c r="D196" s="15" t="s">
        <v>21</v>
      </c>
      <c r="E196" s="11">
        <v>1000000</v>
      </c>
      <c r="F196" s="12">
        <v>1000000</v>
      </c>
      <c r="G196" s="12">
        <v>1000000</v>
      </c>
    </row>
    <row r="197" spans="1:7" ht="26.45" customHeight="1" outlineLevel="7" x14ac:dyDescent="0.25">
      <c r="A197" s="14" t="s">
        <v>524</v>
      </c>
      <c r="B197" s="15" t="s">
        <v>103</v>
      </c>
      <c r="C197" s="31">
        <v>6700203111</v>
      </c>
      <c r="D197" s="15" t="s">
        <v>1</v>
      </c>
      <c r="E197" s="11">
        <f t="shared" si="82"/>
        <v>200000</v>
      </c>
      <c r="F197" s="11">
        <f t="shared" si="82"/>
        <v>0</v>
      </c>
      <c r="G197" s="11">
        <f t="shared" si="82"/>
        <v>0</v>
      </c>
    </row>
    <row r="198" spans="1:7" ht="15.75" outlineLevel="7" x14ac:dyDescent="0.25">
      <c r="A198" s="14" t="s">
        <v>18</v>
      </c>
      <c r="B198" s="15" t="s">
        <v>103</v>
      </c>
      <c r="C198" s="31">
        <v>6700203111</v>
      </c>
      <c r="D198" s="15" t="s">
        <v>19</v>
      </c>
      <c r="E198" s="11">
        <f t="shared" si="82"/>
        <v>200000</v>
      </c>
      <c r="F198" s="11">
        <f t="shared" si="82"/>
        <v>0</v>
      </c>
      <c r="G198" s="11">
        <f t="shared" si="82"/>
        <v>0</v>
      </c>
    </row>
    <row r="199" spans="1:7" ht="15.75" outlineLevel="7" x14ac:dyDescent="0.25">
      <c r="A199" s="14" t="s">
        <v>20</v>
      </c>
      <c r="B199" s="15" t="s">
        <v>103</v>
      </c>
      <c r="C199" s="31">
        <v>6700203111</v>
      </c>
      <c r="D199" s="15" t="s">
        <v>21</v>
      </c>
      <c r="E199" s="11">
        <v>200000</v>
      </c>
      <c r="F199" s="12">
        <v>0</v>
      </c>
      <c r="G199" s="12">
        <v>0</v>
      </c>
    </row>
    <row r="200" spans="1:7" ht="31.5" outlineLevel="7" x14ac:dyDescent="0.25">
      <c r="A200" s="14" t="s">
        <v>511</v>
      </c>
      <c r="B200" s="15" t="s">
        <v>103</v>
      </c>
      <c r="C200" s="31">
        <v>6700300000</v>
      </c>
      <c r="D200" s="15" t="s">
        <v>1</v>
      </c>
      <c r="E200" s="11">
        <f t="shared" si="82"/>
        <v>150000</v>
      </c>
      <c r="F200" s="11">
        <f t="shared" si="82"/>
        <v>0</v>
      </c>
      <c r="G200" s="11">
        <f t="shared" si="82"/>
        <v>0</v>
      </c>
    </row>
    <row r="201" spans="1:7" ht="31.5" outlineLevel="7" x14ac:dyDescent="0.25">
      <c r="A201" s="14" t="s">
        <v>512</v>
      </c>
      <c r="B201" s="15" t="s">
        <v>103</v>
      </c>
      <c r="C201" s="31">
        <v>6700304112</v>
      </c>
      <c r="D201" s="15" t="s">
        <v>1</v>
      </c>
      <c r="E201" s="11">
        <f t="shared" si="82"/>
        <v>150000</v>
      </c>
      <c r="F201" s="11">
        <f t="shared" si="82"/>
        <v>0</v>
      </c>
      <c r="G201" s="11">
        <f t="shared" si="82"/>
        <v>0</v>
      </c>
    </row>
    <row r="202" spans="1:7" ht="15.75" outlineLevel="7" x14ac:dyDescent="0.25">
      <c r="A202" s="14" t="s">
        <v>18</v>
      </c>
      <c r="B202" s="15" t="s">
        <v>103</v>
      </c>
      <c r="C202" s="31">
        <v>6700304112</v>
      </c>
      <c r="D202" s="15" t="s">
        <v>19</v>
      </c>
      <c r="E202" s="11">
        <f t="shared" si="82"/>
        <v>150000</v>
      </c>
      <c r="F202" s="11">
        <f t="shared" si="82"/>
        <v>0</v>
      </c>
      <c r="G202" s="11">
        <f t="shared" si="82"/>
        <v>0</v>
      </c>
    </row>
    <row r="203" spans="1:7" ht="15.75" outlineLevel="7" x14ac:dyDescent="0.25">
      <c r="A203" s="14" t="s">
        <v>20</v>
      </c>
      <c r="B203" s="15" t="s">
        <v>103</v>
      </c>
      <c r="C203" s="31">
        <v>6700304112</v>
      </c>
      <c r="D203" s="15" t="s">
        <v>21</v>
      </c>
      <c r="E203" s="11">
        <v>150000</v>
      </c>
      <c r="F203" s="12">
        <v>0</v>
      </c>
      <c r="G203" s="12">
        <v>0</v>
      </c>
    </row>
    <row r="204" spans="1:7" ht="18.75" customHeight="1" outlineLevel="1" x14ac:dyDescent="0.25">
      <c r="A204" s="14" t="s">
        <v>109</v>
      </c>
      <c r="B204" s="15" t="s">
        <v>110</v>
      </c>
      <c r="C204" s="31" t="s">
        <v>0</v>
      </c>
      <c r="D204" s="15" t="s">
        <v>1</v>
      </c>
      <c r="E204" s="11">
        <f>E205+E211+E217+E290</f>
        <v>42301840.839999996</v>
      </c>
      <c r="F204" s="11">
        <f t="shared" ref="F204:G204" si="88">F205+F211+F217</f>
        <v>22593069.73</v>
      </c>
      <c r="G204" s="11">
        <f t="shared" si="88"/>
        <v>22593069.73</v>
      </c>
    </row>
    <row r="205" spans="1:7" ht="22.5" customHeight="1" outlineLevel="2" x14ac:dyDescent="0.25">
      <c r="A205" s="14" t="s">
        <v>111</v>
      </c>
      <c r="B205" s="15" t="s">
        <v>112</v>
      </c>
      <c r="C205" s="31" t="s">
        <v>0</v>
      </c>
      <c r="D205" s="15" t="s">
        <v>1</v>
      </c>
      <c r="E205" s="11">
        <f>E206</f>
        <v>555180.1</v>
      </c>
      <c r="F205" s="11">
        <f t="shared" ref="F205:G205" si="89">F206</f>
        <v>164032.65</v>
      </c>
      <c r="G205" s="11">
        <f t="shared" si="89"/>
        <v>164032.65</v>
      </c>
    </row>
    <row r="206" spans="1:7" ht="22.5" customHeight="1" outlineLevel="3" x14ac:dyDescent="0.25">
      <c r="A206" s="14" t="s">
        <v>6</v>
      </c>
      <c r="B206" s="15" t="s">
        <v>112</v>
      </c>
      <c r="C206" s="31" t="s">
        <v>7</v>
      </c>
      <c r="D206" s="15" t="s">
        <v>1</v>
      </c>
      <c r="E206" s="11">
        <f>E207</f>
        <v>555180.1</v>
      </c>
      <c r="F206" s="11">
        <f t="shared" ref="F206:G206" si="90">F207</f>
        <v>164032.65</v>
      </c>
      <c r="G206" s="11">
        <f t="shared" si="90"/>
        <v>164032.65</v>
      </c>
    </row>
    <row r="207" spans="1:7" ht="15.75" outlineLevel="4" x14ac:dyDescent="0.25">
      <c r="A207" s="14" t="s">
        <v>8</v>
      </c>
      <c r="B207" s="15" t="s">
        <v>112</v>
      </c>
      <c r="C207" s="31" t="s">
        <v>9</v>
      </c>
      <c r="D207" s="15" t="s">
        <v>1</v>
      </c>
      <c r="E207" s="11">
        <f>E208</f>
        <v>555180.1</v>
      </c>
      <c r="F207" s="11">
        <f t="shared" ref="F207:G207" si="91">F208</f>
        <v>164032.65</v>
      </c>
      <c r="G207" s="11">
        <f t="shared" si="91"/>
        <v>164032.65</v>
      </c>
    </row>
    <row r="208" spans="1:7" ht="31.5" outlineLevel="5" x14ac:dyDescent="0.25">
      <c r="A208" s="14" t="s">
        <v>113</v>
      </c>
      <c r="B208" s="15" t="s">
        <v>112</v>
      </c>
      <c r="C208" s="31" t="s">
        <v>114</v>
      </c>
      <c r="D208" s="15" t="s">
        <v>1</v>
      </c>
      <c r="E208" s="11">
        <f>E209</f>
        <v>555180.1</v>
      </c>
      <c r="F208" s="11">
        <f t="shared" ref="F208:G208" si="92">F209</f>
        <v>164032.65</v>
      </c>
      <c r="G208" s="11">
        <f t="shared" si="92"/>
        <v>164032.65</v>
      </c>
    </row>
    <row r="209" spans="1:7" ht="15.75" outlineLevel="6" x14ac:dyDescent="0.25">
      <c r="A209" s="14" t="s">
        <v>18</v>
      </c>
      <c r="B209" s="15" t="s">
        <v>112</v>
      </c>
      <c r="C209" s="31" t="s">
        <v>114</v>
      </c>
      <c r="D209" s="15" t="s">
        <v>19</v>
      </c>
      <c r="E209" s="11">
        <f>E210</f>
        <v>555180.1</v>
      </c>
      <c r="F209" s="11">
        <f t="shared" ref="F209:G209" si="93">F210</f>
        <v>164032.65</v>
      </c>
      <c r="G209" s="11">
        <f t="shared" si="93"/>
        <v>164032.65</v>
      </c>
    </row>
    <row r="210" spans="1:7" ht="15.75" outlineLevel="7" x14ac:dyDescent="0.25">
      <c r="A210" s="14" t="s">
        <v>20</v>
      </c>
      <c r="B210" s="15" t="s">
        <v>112</v>
      </c>
      <c r="C210" s="31" t="s">
        <v>114</v>
      </c>
      <c r="D210" s="15" t="s">
        <v>21</v>
      </c>
      <c r="E210" s="11">
        <v>555180.1</v>
      </c>
      <c r="F210" s="12">
        <v>164032.65</v>
      </c>
      <c r="G210" s="12">
        <v>164032.65</v>
      </c>
    </row>
    <row r="211" spans="1:7" ht="15.75" outlineLevel="2" x14ac:dyDescent="0.25">
      <c r="A211" s="14" t="s">
        <v>115</v>
      </c>
      <c r="B211" s="15" t="s">
        <v>116</v>
      </c>
      <c r="C211" s="31" t="s">
        <v>0</v>
      </c>
      <c r="D211" s="15" t="s">
        <v>1</v>
      </c>
      <c r="E211" s="11">
        <f>E212</f>
        <v>3387.08</v>
      </c>
      <c r="F211" s="11">
        <f t="shared" ref="F211:G211" si="94">F212</f>
        <v>3387.08</v>
      </c>
      <c r="G211" s="11">
        <f t="shared" si="94"/>
        <v>3387.08</v>
      </c>
    </row>
    <row r="212" spans="1:7" ht="15.75" outlineLevel="3" x14ac:dyDescent="0.25">
      <c r="A212" s="14" t="s">
        <v>6</v>
      </c>
      <c r="B212" s="15" t="s">
        <v>116</v>
      </c>
      <c r="C212" s="31" t="s">
        <v>7</v>
      </c>
      <c r="D212" s="15" t="s">
        <v>1</v>
      </c>
      <c r="E212" s="11">
        <f>E213</f>
        <v>3387.08</v>
      </c>
      <c r="F212" s="11">
        <f t="shared" ref="F212:G212" si="95">F213</f>
        <v>3387.08</v>
      </c>
      <c r="G212" s="11">
        <f t="shared" si="95"/>
        <v>3387.08</v>
      </c>
    </row>
    <row r="213" spans="1:7" ht="15.75" outlineLevel="4" x14ac:dyDescent="0.25">
      <c r="A213" s="14" t="s">
        <v>8</v>
      </c>
      <c r="B213" s="15" t="s">
        <v>116</v>
      </c>
      <c r="C213" s="31" t="s">
        <v>9</v>
      </c>
      <c r="D213" s="15" t="s">
        <v>1</v>
      </c>
      <c r="E213" s="11">
        <f>E214</f>
        <v>3387.08</v>
      </c>
      <c r="F213" s="11">
        <f t="shared" ref="F213:G213" si="96">F214</f>
        <v>3387.08</v>
      </c>
      <c r="G213" s="11">
        <f t="shared" si="96"/>
        <v>3387.08</v>
      </c>
    </row>
    <row r="214" spans="1:7" ht="63" outlineLevel="5" x14ac:dyDescent="0.25">
      <c r="A214" s="14" t="s">
        <v>409</v>
      </c>
      <c r="B214" s="15" t="s">
        <v>116</v>
      </c>
      <c r="C214" s="31" t="s">
        <v>117</v>
      </c>
      <c r="D214" s="15" t="s">
        <v>1</v>
      </c>
      <c r="E214" s="11">
        <f>E215</f>
        <v>3387.08</v>
      </c>
      <c r="F214" s="11">
        <f t="shared" ref="F214:G214" si="97">F215</f>
        <v>3387.08</v>
      </c>
      <c r="G214" s="11">
        <f t="shared" si="97"/>
        <v>3387.08</v>
      </c>
    </row>
    <row r="215" spans="1:7" ht="15.75" outlineLevel="6" x14ac:dyDescent="0.25">
      <c r="A215" s="14" t="s">
        <v>18</v>
      </c>
      <c r="B215" s="15" t="s">
        <v>116</v>
      </c>
      <c r="C215" s="31" t="s">
        <v>117</v>
      </c>
      <c r="D215" s="15" t="s">
        <v>19</v>
      </c>
      <c r="E215" s="11">
        <f>E216</f>
        <v>3387.08</v>
      </c>
      <c r="F215" s="11">
        <f>F216</f>
        <v>3387.08</v>
      </c>
      <c r="G215" s="11">
        <f>G216</f>
        <v>3387.08</v>
      </c>
    </row>
    <row r="216" spans="1:7" ht="15.75" outlineLevel="7" x14ac:dyDescent="0.25">
      <c r="A216" s="14" t="s">
        <v>20</v>
      </c>
      <c r="B216" s="15" t="s">
        <v>116</v>
      </c>
      <c r="C216" s="31" t="s">
        <v>117</v>
      </c>
      <c r="D216" s="15" t="s">
        <v>21</v>
      </c>
      <c r="E216" s="11">
        <v>3387.08</v>
      </c>
      <c r="F216" s="12">
        <v>3387.08</v>
      </c>
      <c r="G216" s="12">
        <v>3387.08</v>
      </c>
    </row>
    <row r="217" spans="1:7" ht="15.75" outlineLevel="2" x14ac:dyDescent="0.25">
      <c r="A217" s="14" t="s">
        <v>118</v>
      </c>
      <c r="B217" s="15" t="s">
        <v>119</v>
      </c>
      <c r="C217" s="31" t="s">
        <v>0</v>
      </c>
      <c r="D217" s="15" t="s">
        <v>1</v>
      </c>
      <c r="E217" s="11">
        <f>E218+E285</f>
        <v>41163273.659999996</v>
      </c>
      <c r="F217" s="11">
        <f>F218+F285</f>
        <v>22425650</v>
      </c>
      <c r="G217" s="11">
        <f>G218+G285</f>
        <v>22425650</v>
      </c>
    </row>
    <row r="218" spans="1:7" ht="31.5" outlineLevel="3" x14ac:dyDescent="0.25">
      <c r="A218" s="14" t="s">
        <v>120</v>
      </c>
      <c r="B218" s="15" t="s">
        <v>119</v>
      </c>
      <c r="C218" s="31" t="s">
        <v>121</v>
      </c>
      <c r="D218" s="15" t="s">
        <v>1</v>
      </c>
      <c r="E218" s="11">
        <f>E219+E241+E272</f>
        <v>41163273.659999996</v>
      </c>
      <c r="F218" s="11">
        <f>F219+F241+F272</f>
        <v>22425650</v>
      </c>
      <c r="G218" s="11">
        <f>G219+G241+G272</f>
        <v>0</v>
      </c>
    </row>
    <row r="219" spans="1:7" ht="25.15" customHeight="1" outlineLevel="4" x14ac:dyDescent="0.25">
      <c r="A219" s="14" t="s">
        <v>122</v>
      </c>
      <c r="B219" s="15" t="s">
        <v>119</v>
      </c>
      <c r="C219" s="31" t="s">
        <v>123</v>
      </c>
      <c r="D219" s="15" t="s">
        <v>1</v>
      </c>
      <c r="E219" s="11">
        <f>E220+E223+E226+E229+E232+E235+E238</f>
        <v>17508451.66</v>
      </c>
      <c r="F219" s="11">
        <f t="shared" ref="F219:G219" si="98">F220+F223+F226+F229+F232+F235+F238</f>
        <v>16413320</v>
      </c>
      <c r="G219" s="11">
        <f t="shared" si="98"/>
        <v>0</v>
      </c>
    </row>
    <row r="220" spans="1:7" ht="31.5" outlineLevel="5" x14ac:dyDescent="0.25">
      <c r="A220" s="14" t="s">
        <v>124</v>
      </c>
      <c r="B220" s="15" t="s">
        <v>119</v>
      </c>
      <c r="C220" s="31" t="s">
        <v>125</v>
      </c>
      <c r="D220" s="15" t="s">
        <v>1</v>
      </c>
      <c r="E220" s="11">
        <f t="shared" ref="E220:G221" si="99">E221</f>
        <v>1369171</v>
      </c>
      <c r="F220" s="12">
        <f t="shared" si="99"/>
        <v>1155600</v>
      </c>
      <c r="G220" s="12">
        <f t="shared" si="99"/>
        <v>0</v>
      </c>
    </row>
    <row r="221" spans="1:7" ht="15.75" outlineLevel="6" x14ac:dyDescent="0.25">
      <c r="A221" s="14" t="s">
        <v>18</v>
      </c>
      <c r="B221" s="15" t="s">
        <v>119</v>
      </c>
      <c r="C221" s="31" t="s">
        <v>125</v>
      </c>
      <c r="D221" s="15" t="s">
        <v>19</v>
      </c>
      <c r="E221" s="11">
        <f t="shared" si="99"/>
        <v>1369171</v>
      </c>
      <c r="F221" s="12">
        <f t="shared" si="99"/>
        <v>1155600</v>
      </c>
      <c r="G221" s="12">
        <f t="shared" si="99"/>
        <v>0</v>
      </c>
    </row>
    <row r="222" spans="1:7" ht="15.75" outlineLevel="7" x14ac:dyDescent="0.25">
      <c r="A222" s="14" t="s">
        <v>20</v>
      </c>
      <c r="B222" s="15" t="s">
        <v>119</v>
      </c>
      <c r="C222" s="31" t="s">
        <v>125</v>
      </c>
      <c r="D222" s="15" t="s">
        <v>21</v>
      </c>
      <c r="E222" s="11">
        <v>1369171</v>
      </c>
      <c r="F222" s="12">
        <v>1155600</v>
      </c>
      <c r="G222" s="12">
        <v>0</v>
      </c>
    </row>
    <row r="223" spans="1:7" ht="31.5" outlineLevel="5" x14ac:dyDescent="0.25">
      <c r="A223" s="14" t="s">
        <v>126</v>
      </c>
      <c r="B223" s="15" t="s">
        <v>119</v>
      </c>
      <c r="C223" s="31" t="s">
        <v>127</v>
      </c>
      <c r="D223" s="15" t="s">
        <v>1</v>
      </c>
      <c r="E223" s="11">
        <f t="shared" ref="E223:G224" si="100">E224</f>
        <v>1155764</v>
      </c>
      <c r="F223" s="12">
        <f t="shared" si="100"/>
        <v>1155600</v>
      </c>
      <c r="G223" s="12">
        <f t="shared" si="100"/>
        <v>0</v>
      </c>
    </row>
    <row r="224" spans="1:7" ht="15.75" outlineLevel="6" x14ac:dyDescent="0.25">
      <c r="A224" s="14" t="s">
        <v>18</v>
      </c>
      <c r="B224" s="15" t="s">
        <v>119</v>
      </c>
      <c r="C224" s="31" t="s">
        <v>127</v>
      </c>
      <c r="D224" s="15" t="s">
        <v>19</v>
      </c>
      <c r="E224" s="11">
        <f t="shared" si="100"/>
        <v>1155764</v>
      </c>
      <c r="F224" s="12">
        <f t="shared" si="100"/>
        <v>1155600</v>
      </c>
      <c r="G224" s="12">
        <f t="shared" si="100"/>
        <v>0</v>
      </c>
    </row>
    <row r="225" spans="1:7" ht="15.75" outlineLevel="7" x14ac:dyDescent="0.25">
      <c r="A225" s="14" t="s">
        <v>20</v>
      </c>
      <c r="B225" s="15" t="s">
        <v>119</v>
      </c>
      <c r="C225" s="31" t="s">
        <v>127</v>
      </c>
      <c r="D225" s="15" t="s">
        <v>21</v>
      </c>
      <c r="E225" s="11">
        <v>1155764</v>
      </c>
      <c r="F225" s="12">
        <v>1155600</v>
      </c>
      <c r="G225" s="12">
        <v>0</v>
      </c>
    </row>
    <row r="226" spans="1:7" ht="31.5" outlineLevel="5" x14ac:dyDescent="0.25">
      <c r="A226" s="14" t="s">
        <v>128</v>
      </c>
      <c r="B226" s="15" t="s">
        <v>119</v>
      </c>
      <c r="C226" s="31" t="s">
        <v>129</v>
      </c>
      <c r="D226" s="15" t="s">
        <v>1</v>
      </c>
      <c r="E226" s="11">
        <f t="shared" ref="E226:G227" si="101">E227</f>
        <v>535000</v>
      </c>
      <c r="F226" s="12">
        <f t="shared" si="101"/>
        <v>577800</v>
      </c>
      <c r="G226" s="12">
        <f t="shared" si="101"/>
        <v>0</v>
      </c>
    </row>
    <row r="227" spans="1:7" ht="15.75" outlineLevel="6" x14ac:dyDescent="0.25">
      <c r="A227" s="14" t="s">
        <v>18</v>
      </c>
      <c r="B227" s="15" t="s">
        <v>119</v>
      </c>
      <c r="C227" s="31" t="s">
        <v>129</v>
      </c>
      <c r="D227" s="15" t="s">
        <v>19</v>
      </c>
      <c r="E227" s="11">
        <f t="shared" si="101"/>
        <v>535000</v>
      </c>
      <c r="F227" s="12">
        <f t="shared" si="101"/>
        <v>577800</v>
      </c>
      <c r="G227" s="12">
        <f t="shared" si="101"/>
        <v>0</v>
      </c>
    </row>
    <row r="228" spans="1:7" ht="15.75" outlineLevel="7" x14ac:dyDescent="0.25">
      <c r="A228" s="14" t="s">
        <v>20</v>
      </c>
      <c r="B228" s="15" t="s">
        <v>119</v>
      </c>
      <c r="C228" s="31" t="s">
        <v>129</v>
      </c>
      <c r="D228" s="15" t="s">
        <v>21</v>
      </c>
      <c r="E228" s="11">
        <v>535000</v>
      </c>
      <c r="F228" s="12">
        <v>577800</v>
      </c>
      <c r="G228" s="12">
        <v>0</v>
      </c>
    </row>
    <row r="229" spans="1:7" ht="52.9" customHeight="1" outlineLevel="5" x14ac:dyDescent="0.25">
      <c r="A229" s="14" t="s">
        <v>384</v>
      </c>
      <c r="B229" s="15" t="s">
        <v>119</v>
      </c>
      <c r="C229" s="31" t="s">
        <v>130</v>
      </c>
      <c r="D229" s="15" t="s">
        <v>1</v>
      </c>
      <c r="E229" s="11">
        <f t="shared" ref="E229:G230" si="102">E230</f>
        <v>6414217.0899999999</v>
      </c>
      <c r="F229" s="12">
        <f t="shared" si="102"/>
        <v>9378780</v>
      </c>
      <c r="G229" s="12">
        <f t="shared" si="102"/>
        <v>0</v>
      </c>
    </row>
    <row r="230" spans="1:7" ht="15.75" outlineLevel="6" x14ac:dyDescent="0.25">
      <c r="A230" s="14" t="s">
        <v>18</v>
      </c>
      <c r="B230" s="15" t="s">
        <v>119</v>
      </c>
      <c r="C230" s="31" t="s">
        <v>130</v>
      </c>
      <c r="D230" s="15" t="s">
        <v>19</v>
      </c>
      <c r="E230" s="11">
        <f t="shared" si="102"/>
        <v>6414217.0899999999</v>
      </c>
      <c r="F230" s="12">
        <f t="shared" si="102"/>
        <v>9378780</v>
      </c>
      <c r="G230" s="12">
        <f t="shared" si="102"/>
        <v>0</v>
      </c>
    </row>
    <row r="231" spans="1:7" ht="15.75" outlineLevel="7" x14ac:dyDescent="0.25">
      <c r="A231" s="14" t="s">
        <v>20</v>
      </c>
      <c r="B231" s="15" t="s">
        <v>119</v>
      </c>
      <c r="C231" s="31" t="s">
        <v>130</v>
      </c>
      <c r="D231" s="15" t="s">
        <v>21</v>
      </c>
      <c r="E231" s="11">
        <v>6414217.0899999999</v>
      </c>
      <c r="F231" s="12">
        <v>9378780</v>
      </c>
      <c r="G231" s="12">
        <v>0</v>
      </c>
    </row>
    <row r="232" spans="1:7" ht="31.5" outlineLevel="5" x14ac:dyDescent="0.25">
      <c r="A232" s="14" t="s">
        <v>131</v>
      </c>
      <c r="B232" s="15" t="s">
        <v>119</v>
      </c>
      <c r="C232" s="31" t="s">
        <v>132</v>
      </c>
      <c r="D232" s="15" t="s">
        <v>1</v>
      </c>
      <c r="E232" s="11">
        <f t="shared" ref="E232:G233" si="103">E233</f>
        <v>535000</v>
      </c>
      <c r="F232" s="12">
        <f t="shared" si="103"/>
        <v>577800</v>
      </c>
      <c r="G232" s="12">
        <f t="shared" si="103"/>
        <v>0</v>
      </c>
    </row>
    <row r="233" spans="1:7" ht="15.75" outlineLevel="6" x14ac:dyDescent="0.25">
      <c r="A233" s="14" t="s">
        <v>18</v>
      </c>
      <c r="B233" s="15" t="s">
        <v>119</v>
      </c>
      <c r="C233" s="31" t="s">
        <v>132</v>
      </c>
      <c r="D233" s="15" t="s">
        <v>19</v>
      </c>
      <c r="E233" s="11">
        <f t="shared" si="103"/>
        <v>535000</v>
      </c>
      <c r="F233" s="12">
        <f t="shared" si="103"/>
        <v>577800</v>
      </c>
      <c r="G233" s="12">
        <f t="shared" si="103"/>
        <v>0</v>
      </c>
    </row>
    <row r="234" spans="1:7" ht="15.75" outlineLevel="7" x14ac:dyDescent="0.25">
      <c r="A234" s="14" t="s">
        <v>20</v>
      </c>
      <c r="B234" s="15" t="s">
        <v>119</v>
      </c>
      <c r="C234" s="31" t="s">
        <v>132</v>
      </c>
      <c r="D234" s="15" t="s">
        <v>21</v>
      </c>
      <c r="E234" s="11">
        <v>535000</v>
      </c>
      <c r="F234" s="12">
        <v>577800</v>
      </c>
      <c r="G234" s="12">
        <v>0</v>
      </c>
    </row>
    <row r="235" spans="1:7" ht="31.5" outlineLevel="5" x14ac:dyDescent="0.25">
      <c r="A235" s="14" t="s">
        <v>133</v>
      </c>
      <c r="B235" s="15" t="s">
        <v>119</v>
      </c>
      <c r="C235" s="31" t="s">
        <v>134</v>
      </c>
      <c r="D235" s="15" t="s">
        <v>1</v>
      </c>
      <c r="E235" s="11">
        <f t="shared" ref="E235:G236" si="104">E236</f>
        <v>1451307</v>
      </c>
      <c r="F235" s="12">
        <f t="shared" si="104"/>
        <v>2459260</v>
      </c>
      <c r="G235" s="12">
        <f t="shared" si="104"/>
        <v>0</v>
      </c>
    </row>
    <row r="236" spans="1:7" ht="15.75" outlineLevel="6" x14ac:dyDescent="0.25">
      <c r="A236" s="14" t="s">
        <v>18</v>
      </c>
      <c r="B236" s="15" t="s">
        <v>119</v>
      </c>
      <c r="C236" s="31" t="s">
        <v>134</v>
      </c>
      <c r="D236" s="15" t="s">
        <v>19</v>
      </c>
      <c r="E236" s="11">
        <f t="shared" si="104"/>
        <v>1451307</v>
      </c>
      <c r="F236" s="12">
        <f t="shared" si="104"/>
        <v>2459260</v>
      </c>
      <c r="G236" s="12">
        <f t="shared" si="104"/>
        <v>0</v>
      </c>
    </row>
    <row r="237" spans="1:7" ht="15.75" outlineLevel="7" x14ac:dyDescent="0.25">
      <c r="A237" s="14" t="s">
        <v>20</v>
      </c>
      <c r="B237" s="15" t="s">
        <v>119</v>
      </c>
      <c r="C237" s="31" t="s">
        <v>134</v>
      </c>
      <c r="D237" s="15" t="s">
        <v>21</v>
      </c>
      <c r="E237" s="11">
        <v>1451307</v>
      </c>
      <c r="F237" s="12">
        <v>2459260</v>
      </c>
      <c r="G237" s="12">
        <v>0</v>
      </c>
    </row>
    <row r="238" spans="1:7" ht="31.5" outlineLevel="5" x14ac:dyDescent="0.25">
      <c r="A238" s="14" t="s">
        <v>135</v>
      </c>
      <c r="B238" s="15" t="s">
        <v>119</v>
      </c>
      <c r="C238" s="31" t="s">
        <v>136</v>
      </c>
      <c r="D238" s="15" t="s">
        <v>1</v>
      </c>
      <c r="E238" s="11">
        <f>E239</f>
        <v>6047992.5700000003</v>
      </c>
      <c r="F238" s="12">
        <f>F239</f>
        <v>1108480</v>
      </c>
      <c r="G238" s="12">
        <v>0</v>
      </c>
    </row>
    <row r="239" spans="1:7" ht="15.75" outlineLevel="6" x14ac:dyDescent="0.25">
      <c r="A239" s="14" t="s">
        <v>18</v>
      </c>
      <c r="B239" s="15" t="s">
        <v>119</v>
      </c>
      <c r="C239" s="31" t="s">
        <v>136</v>
      </c>
      <c r="D239" s="15" t="s">
        <v>19</v>
      </c>
      <c r="E239" s="11">
        <f>E240</f>
        <v>6047992.5700000003</v>
      </c>
      <c r="F239" s="12">
        <f>F240</f>
        <v>1108480</v>
      </c>
      <c r="G239" s="12">
        <v>0</v>
      </c>
    </row>
    <row r="240" spans="1:7" ht="15.75" outlineLevel="7" x14ac:dyDescent="0.25">
      <c r="A240" s="14" t="s">
        <v>20</v>
      </c>
      <c r="B240" s="15" t="s">
        <v>119</v>
      </c>
      <c r="C240" s="31" t="s">
        <v>136</v>
      </c>
      <c r="D240" s="15" t="s">
        <v>21</v>
      </c>
      <c r="E240" s="11">
        <v>6047992.5700000003</v>
      </c>
      <c r="F240" s="12">
        <v>1108480</v>
      </c>
      <c r="G240" s="12">
        <v>0</v>
      </c>
    </row>
    <row r="241" spans="1:7" ht="55.15" customHeight="1" outlineLevel="4" x14ac:dyDescent="0.25">
      <c r="A241" s="14" t="s">
        <v>137</v>
      </c>
      <c r="B241" s="15" t="s">
        <v>119</v>
      </c>
      <c r="C241" s="31" t="s">
        <v>138</v>
      </c>
      <c r="D241" s="15" t="s">
        <v>1</v>
      </c>
      <c r="E241" s="11">
        <f>E242+E245+E248+E269+E257+E260+E251+E254+E263+E266</f>
        <v>21506209.530000001</v>
      </c>
      <c r="F241" s="11">
        <f t="shared" ref="F241:G241" si="105">F242+F245+F248+F269+F257+F260+F251+F254+F263+F266</f>
        <v>3344730</v>
      </c>
      <c r="G241" s="11">
        <f t="shared" si="105"/>
        <v>0</v>
      </c>
    </row>
    <row r="242" spans="1:7" ht="31.5" outlineLevel="5" x14ac:dyDescent="0.25">
      <c r="A242" s="14" t="s">
        <v>139</v>
      </c>
      <c r="B242" s="15" t="s">
        <v>119</v>
      </c>
      <c r="C242" s="31" t="s">
        <v>140</v>
      </c>
      <c r="D242" s="15" t="s">
        <v>1</v>
      </c>
      <c r="E242" s="11">
        <f t="shared" ref="E242:G243" si="106">E243</f>
        <v>6042292</v>
      </c>
      <c r="F242" s="12">
        <f t="shared" si="106"/>
        <v>3304326</v>
      </c>
      <c r="G242" s="12">
        <f t="shared" si="106"/>
        <v>0</v>
      </c>
    </row>
    <row r="243" spans="1:7" ht="15.75" outlineLevel="6" x14ac:dyDescent="0.25">
      <c r="A243" s="14" t="s">
        <v>18</v>
      </c>
      <c r="B243" s="15" t="s">
        <v>119</v>
      </c>
      <c r="C243" s="31" t="s">
        <v>140</v>
      </c>
      <c r="D243" s="15" t="s">
        <v>19</v>
      </c>
      <c r="E243" s="11">
        <f t="shared" si="106"/>
        <v>6042292</v>
      </c>
      <c r="F243" s="12">
        <f t="shared" si="106"/>
        <v>3304326</v>
      </c>
      <c r="G243" s="12">
        <f t="shared" si="106"/>
        <v>0</v>
      </c>
    </row>
    <row r="244" spans="1:7" ht="15.75" outlineLevel="7" x14ac:dyDescent="0.25">
      <c r="A244" s="14" t="s">
        <v>20</v>
      </c>
      <c r="B244" s="15" t="s">
        <v>119</v>
      </c>
      <c r="C244" s="31" t="s">
        <v>140</v>
      </c>
      <c r="D244" s="15" t="s">
        <v>21</v>
      </c>
      <c r="E244" s="11">
        <v>6042292</v>
      </c>
      <c r="F244" s="12">
        <v>3304326</v>
      </c>
      <c r="G244" s="12">
        <v>0</v>
      </c>
    </row>
    <row r="245" spans="1:7" ht="63" outlineLevel="5" x14ac:dyDescent="0.25">
      <c r="A245" s="14" t="s">
        <v>399</v>
      </c>
      <c r="B245" s="15" t="s">
        <v>119</v>
      </c>
      <c r="C245" s="31">
        <v>4000292391</v>
      </c>
      <c r="D245" s="15" t="s">
        <v>1</v>
      </c>
      <c r="E245" s="11">
        <f>E246</f>
        <v>5000000</v>
      </c>
      <c r="F245" s="12">
        <f>F246</f>
        <v>0</v>
      </c>
      <c r="G245" s="12">
        <v>0</v>
      </c>
    </row>
    <row r="246" spans="1:7" ht="15.75" outlineLevel="6" x14ac:dyDescent="0.25">
      <c r="A246" s="14" t="s">
        <v>18</v>
      </c>
      <c r="B246" s="15" t="s">
        <v>119</v>
      </c>
      <c r="C246" s="31">
        <v>4000292391</v>
      </c>
      <c r="D246" s="15" t="s">
        <v>19</v>
      </c>
      <c r="E246" s="11">
        <f>E247</f>
        <v>5000000</v>
      </c>
      <c r="F246" s="12">
        <f>F247</f>
        <v>0</v>
      </c>
      <c r="G246" s="12">
        <v>0</v>
      </c>
    </row>
    <row r="247" spans="1:7" ht="15.75" outlineLevel="7" x14ac:dyDescent="0.25">
      <c r="A247" s="14" t="s">
        <v>20</v>
      </c>
      <c r="B247" s="15" t="s">
        <v>119</v>
      </c>
      <c r="C247" s="31">
        <v>4000292391</v>
      </c>
      <c r="D247" s="15" t="s">
        <v>21</v>
      </c>
      <c r="E247" s="11">
        <v>5000000</v>
      </c>
      <c r="F247" s="12">
        <v>0</v>
      </c>
      <c r="G247" s="12">
        <v>0</v>
      </c>
    </row>
    <row r="248" spans="1:7" ht="63" outlineLevel="5" x14ac:dyDescent="0.25">
      <c r="A248" s="14" t="s">
        <v>400</v>
      </c>
      <c r="B248" s="15" t="s">
        <v>119</v>
      </c>
      <c r="C248" s="31">
        <v>4000292392</v>
      </c>
      <c r="D248" s="15" t="s">
        <v>1</v>
      </c>
      <c r="E248" s="11">
        <f>E249</f>
        <v>5000000</v>
      </c>
      <c r="F248" s="12">
        <f>F249</f>
        <v>0</v>
      </c>
      <c r="G248" s="12">
        <v>0</v>
      </c>
    </row>
    <row r="249" spans="1:7" ht="15.75" outlineLevel="6" x14ac:dyDescent="0.25">
      <c r="A249" s="14" t="s">
        <v>18</v>
      </c>
      <c r="B249" s="15" t="s">
        <v>119</v>
      </c>
      <c r="C249" s="31">
        <v>4000292392</v>
      </c>
      <c r="D249" s="15" t="s">
        <v>19</v>
      </c>
      <c r="E249" s="11">
        <f>E250</f>
        <v>5000000</v>
      </c>
      <c r="F249" s="12">
        <f>F250</f>
        <v>0</v>
      </c>
      <c r="G249" s="12">
        <v>0</v>
      </c>
    </row>
    <row r="250" spans="1:7" ht="15.75" outlineLevel="7" x14ac:dyDescent="0.25">
      <c r="A250" s="14" t="s">
        <v>20</v>
      </c>
      <c r="B250" s="15" t="s">
        <v>119</v>
      </c>
      <c r="C250" s="31">
        <v>4000292392</v>
      </c>
      <c r="D250" s="15" t="s">
        <v>21</v>
      </c>
      <c r="E250" s="11">
        <v>5000000</v>
      </c>
      <c r="F250" s="12">
        <v>0</v>
      </c>
      <c r="G250" s="12">
        <v>0</v>
      </c>
    </row>
    <row r="251" spans="1:7" ht="63" outlineLevel="7" x14ac:dyDescent="0.25">
      <c r="A251" s="14" t="s">
        <v>403</v>
      </c>
      <c r="B251" s="15" t="s">
        <v>119</v>
      </c>
      <c r="C251" s="31">
        <v>4000292393</v>
      </c>
      <c r="D251" s="15" t="s">
        <v>1</v>
      </c>
      <c r="E251" s="11">
        <f>E252</f>
        <v>2500000</v>
      </c>
      <c r="F251" s="12">
        <v>0</v>
      </c>
      <c r="G251" s="12">
        <v>0</v>
      </c>
    </row>
    <row r="252" spans="1:7" ht="15.75" outlineLevel="7" x14ac:dyDescent="0.25">
      <c r="A252" s="14" t="s">
        <v>18</v>
      </c>
      <c r="B252" s="15" t="s">
        <v>119</v>
      </c>
      <c r="C252" s="31">
        <v>4000292393</v>
      </c>
      <c r="D252" s="15" t="s">
        <v>19</v>
      </c>
      <c r="E252" s="11">
        <f>E253</f>
        <v>2500000</v>
      </c>
      <c r="F252" s="12">
        <v>0</v>
      </c>
      <c r="G252" s="12">
        <v>0</v>
      </c>
    </row>
    <row r="253" spans="1:7" ht="15.75" outlineLevel="7" x14ac:dyDescent="0.25">
      <c r="A253" s="14" t="s">
        <v>20</v>
      </c>
      <c r="B253" s="15" t="s">
        <v>119</v>
      </c>
      <c r="C253" s="31">
        <v>4000292393</v>
      </c>
      <c r="D253" s="15" t="s">
        <v>21</v>
      </c>
      <c r="E253" s="11">
        <v>2500000</v>
      </c>
      <c r="F253" s="12">
        <v>0</v>
      </c>
      <c r="G253" s="12">
        <v>0</v>
      </c>
    </row>
    <row r="254" spans="1:7" ht="63" outlineLevel="7" x14ac:dyDescent="0.25">
      <c r="A254" s="14" t="s">
        <v>406</v>
      </c>
      <c r="B254" s="15" t="s">
        <v>119</v>
      </c>
      <c r="C254" s="31">
        <v>4000292394</v>
      </c>
      <c r="D254" s="15" t="s">
        <v>1</v>
      </c>
      <c r="E254" s="11">
        <v>2500000</v>
      </c>
      <c r="F254" s="12">
        <v>0</v>
      </c>
      <c r="G254" s="12">
        <v>0</v>
      </c>
    </row>
    <row r="255" spans="1:7" ht="15.75" outlineLevel="7" x14ac:dyDescent="0.25">
      <c r="A255" s="14" t="s">
        <v>18</v>
      </c>
      <c r="B255" s="15" t="s">
        <v>119</v>
      </c>
      <c r="C255" s="31">
        <v>4000292394</v>
      </c>
      <c r="D255" s="15" t="s">
        <v>19</v>
      </c>
      <c r="E255" s="11">
        <v>2500000</v>
      </c>
      <c r="F255" s="12">
        <v>0</v>
      </c>
      <c r="G255" s="12">
        <v>0</v>
      </c>
    </row>
    <row r="256" spans="1:7" ht="15.75" outlineLevel="7" x14ac:dyDescent="0.25">
      <c r="A256" s="14" t="s">
        <v>20</v>
      </c>
      <c r="B256" s="15" t="s">
        <v>119</v>
      </c>
      <c r="C256" s="31">
        <v>4000292394</v>
      </c>
      <c r="D256" s="15" t="s">
        <v>21</v>
      </c>
      <c r="E256" s="11">
        <v>2500000</v>
      </c>
      <c r="F256" s="12">
        <v>0</v>
      </c>
      <c r="G256" s="12">
        <v>0</v>
      </c>
    </row>
    <row r="257" spans="1:7" ht="71.45" customHeight="1" outlineLevel="7" x14ac:dyDescent="0.25">
      <c r="A257" s="14" t="s">
        <v>401</v>
      </c>
      <c r="B257" s="15" t="s">
        <v>119</v>
      </c>
      <c r="C257" s="32" t="s">
        <v>143</v>
      </c>
      <c r="D257" s="15" t="s">
        <v>1</v>
      </c>
      <c r="E257" s="11">
        <f>E258</f>
        <v>154639.18</v>
      </c>
      <c r="F257" s="12">
        <v>0</v>
      </c>
      <c r="G257" s="12">
        <v>0</v>
      </c>
    </row>
    <row r="258" spans="1:7" ht="18.75" outlineLevel="7" x14ac:dyDescent="0.25">
      <c r="A258" s="14" t="s">
        <v>18</v>
      </c>
      <c r="B258" s="15" t="s">
        <v>119</v>
      </c>
      <c r="C258" s="32" t="s">
        <v>143</v>
      </c>
      <c r="D258" s="15" t="s">
        <v>19</v>
      </c>
      <c r="E258" s="11">
        <f>E259</f>
        <v>154639.18</v>
      </c>
      <c r="F258" s="12">
        <v>0</v>
      </c>
      <c r="G258" s="12">
        <v>0</v>
      </c>
    </row>
    <row r="259" spans="1:7" ht="15.75" outlineLevel="7" x14ac:dyDescent="0.25">
      <c r="A259" s="14" t="s">
        <v>20</v>
      </c>
      <c r="B259" s="15" t="s">
        <v>119</v>
      </c>
      <c r="C259" s="31" t="s">
        <v>143</v>
      </c>
      <c r="D259" s="15" t="s">
        <v>21</v>
      </c>
      <c r="E259" s="11">
        <v>154639.18</v>
      </c>
      <c r="F259" s="12">
        <v>0</v>
      </c>
      <c r="G259" s="12">
        <v>0</v>
      </c>
    </row>
    <row r="260" spans="1:7" ht="63" outlineLevel="7" x14ac:dyDescent="0.25">
      <c r="A260" s="14" t="s">
        <v>402</v>
      </c>
      <c r="B260" s="15" t="s">
        <v>119</v>
      </c>
      <c r="C260" s="31" t="s">
        <v>144</v>
      </c>
      <c r="D260" s="15" t="s">
        <v>1</v>
      </c>
      <c r="E260" s="11">
        <f>E261</f>
        <v>154639.17000000001</v>
      </c>
      <c r="F260" s="12">
        <v>0</v>
      </c>
      <c r="G260" s="12">
        <v>0</v>
      </c>
    </row>
    <row r="261" spans="1:7" ht="15.75" outlineLevel="7" x14ac:dyDescent="0.25">
      <c r="A261" s="14" t="s">
        <v>18</v>
      </c>
      <c r="B261" s="15" t="s">
        <v>119</v>
      </c>
      <c r="C261" s="31" t="s">
        <v>144</v>
      </c>
      <c r="D261" s="15" t="s">
        <v>19</v>
      </c>
      <c r="E261" s="11">
        <f>E262</f>
        <v>154639.17000000001</v>
      </c>
      <c r="F261" s="12">
        <v>0</v>
      </c>
      <c r="G261" s="12">
        <v>0</v>
      </c>
    </row>
    <row r="262" spans="1:7" ht="15.75" outlineLevel="7" x14ac:dyDescent="0.25">
      <c r="A262" s="14" t="s">
        <v>20</v>
      </c>
      <c r="B262" s="15" t="s">
        <v>119</v>
      </c>
      <c r="C262" s="31" t="s">
        <v>144</v>
      </c>
      <c r="D262" s="15" t="s">
        <v>21</v>
      </c>
      <c r="E262" s="11">
        <v>154639.17000000001</v>
      </c>
      <c r="F262" s="12">
        <v>0</v>
      </c>
      <c r="G262" s="12">
        <v>0</v>
      </c>
    </row>
    <row r="263" spans="1:7" ht="71.45" customHeight="1" outlineLevel="7" x14ac:dyDescent="0.25">
      <c r="A263" s="14" t="s">
        <v>405</v>
      </c>
      <c r="B263" s="15" t="s">
        <v>119</v>
      </c>
      <c r="C263" s="31" t="s">
        <v>404</v>
      </c>
      <c r="D263" s="15" t="s">
        <v>1</v>
      </c>
      <c r="E263" s="11">
        <f>E264</f>
        <v>77319.59</v>
      </c>
      <c r="F263" s="12">
        <v>0</v>
      </c>
      <c r="G263" s="12">
        <v>0</v>
      </c>
    </row>
    <row r="264" spans="1:7" ht="15.75" outlineLevel="7" x14ac:dyDescent="0.25">
      <c r="A264" s="14" t="s">
        <v>18</v>
      </c>
      <c r="B264" s="15" t="s">
        <v>119</v>
      </c>
      <c r="C264" s="31" t="s">
        <v>404</v>
      </c>
      <c r="D264" s="15" t="s">
        <v>19</v>
      </c>
      <c r="E264" s="11">
        <f>E265</f>
        <v>77319.59</v>
      </c>
      <c r="F264" s="12">
        <v>0</v>
      </c>
      <c r="G264" s="12">
        <v>0</v>
      </c>
    </row>
    <row r="265" spans="1:7" ht="15.75" outlineLevel="7" x14ac:dyDescent="0.25">
      <c r="A265" s="14" t="s">
        <v>20</v>
      </c>
      <c r="B265" s="15" t="s">
        <v>119</v>
      </c>
      <c r="C265" s="31" t="s">
        <v>404</v>
      </c>
      <c r="D265" s="15" t="s">
        <v>21</v>
      </c>
      <c r="E265" s="11">
        <v>77319.59</v>
      </c>
      <c r="F265" s="12">
        <v>0</v>
      </c>
      <c r="G265" s="12">
        <v>0</v>
      </c>
    </row>
    <row r="266" spans="1:7" ht="68.45" customHeight="1" outlineLevel="7" x14ac:dyDescent="0.25">
      <c r="A266" s="14" t="s">
        <v>407</v>
      </c>
      <c r="B266" s="15" t="s">
        <v>119</v>
      </c>
      <c r="C266" s="31" t="s">
        <v>408</v>
      </c>
      <c r="D266" s="15" t="s">
        <v>1</v>
      </c>
      <c r="E266" s="11">
        <f>E267</f>
        <v>77319.59</v>
      </c>
      <c r="F266" s="12">
        <v>0</v>
      </c>
      <c r="G266" s="12">
        <v>0</v>
      </c>
    </row>
    <row r="267" spans="1:7" ht="15.75" outlineLevel="7" x14ac:dyDescent="0.25">
      <c r="A267" s="14" t="s">
        <v>18</v>
      </c>
      <c r="B267" s="15" t="s">
        <v>119</v>
      </c>
      <c r="C267" s="31" t="s">
        <v>408</v>
      </c>
      <c r="D267" s="15" t="s">
        <v>19</v>
      </c>
      <c r="E267" s="11">
        <f>E268</f>
        <v>77319.59</v>
      </c>
      <c r="F267" s="12">
        <v>0</v>
      </c>
      <c r="G267" s="12">
        <v>0</v>
      </c>
    </row>
    <row r="268" spans="1:7" ht="15.75" outlineLevel="7" x14ac:dyDescent="0.25">
      <c r="A268" s="14" t="s">
        <v>20</v>
      </c>
      <c r="B268" s="15" t="s">
        <v>119</v>
      </c>
      <c r="C268" s="31" t="s">
        <v>408</v>
      </c>
      <c r="D268" s="15" t="s">
        <v>21</v>
      </c>
      <c r="E268" s="11">
        <v>77319.59</v>
      </c>
      <c r="F268" s="12">
        <v>0</v>
      </c>
      <c r="G268" s="12">
        <v>0</v>
      </c>
    </row>
    <row r="269" spans="1:7" ht="31.5" outlineLevel="5" x14ac:dyDescent="0.25">
      <c r="A269" s="14" t="s">
        <v>141</v>
      </c>
      <c r="B269" s="15" t="s">
        <v>119</v>
      </c>
      <c r="C269" s="31" t="s">
        <v>142</v>
      </c>
      <c r="D269" s="15" t="s">
        <v>1</v>
      </c>
      <c r="E269" s="11">
        <f t="shared" ref="E269:G270" si="107">E270</f>
        <v>0</v>
      </c>
      <c r="F269" s="12">
        <f t="shared" si="107"/>
        <v>40404</v>
      </c>
      <c r="G269" s="12">
        <f t="shared" si="107"/>
        <v>0</v>
      </c>
    </row>
    <row r="270" spans="1:7" ht="15.75" outlineLevel="6" x14ac:dyDescent="0.25">
      <c r="A270" s="14" t="s">
        <v>18</v>
      </c>
      <c r="B270" s="15" t="s">
        <v>119</v>
      </c>
      <c r="C270" s="31" t="s">
        <v>142</v>
      </c>
      <c r="D270" s="15" t="s">
        <v>19</v>
      </c>
      <c r="E270" s="11">
        <f t="shared" si="107"/>
        <v>0</v>
      </c>
      <c r="F270" s="12">
        <f t="shared" si="107"/>
        <v>40404</v>
      </c>
      <c r="G270" s="12">
        <f t="shared" si="107"/>
        <v>0</v>
      </c>
    </row>
    <row r="271" spans="1:7" ht="15.75" outlineLevel="7" x14ac:dyDescent="0.25">
      <c r="A271" s="14" t="s">
        <v>20</v>
      </c>
      <c r="B271" s="15" t="s">
        <v>119</v>
      </c>
      <c r="C271" s="31" t="s">
        <v>142</v>
      </c>
      <c r="D271" s="15" t="s">
        <v>21</v>
      </c>
      <c r="E271" s="11">
        <v>0</v>
      </c>
      <c r="F271" s="12">
        <v>40404</v>
      </c>
      <c r="G271" s="12">
        <v>0</v>
      </c>
    </row>
    <row r="272" spans="1:7" ht="31.5" outlineLevel="4" x14ac:dyDescent="0.25">
      <c r="A272" s="14" t="s">
        <v>145</v>
      </c>
      <c r="B272" s="15" t="s">
        <v>119</v>
      </c>
      <c r="C272" s="31" t="s">
        <v>146</v>
      </c>
      <c r="D272" s="15" t="s">
        <v>1</v>
      </c>
      <c r="E272" s="11">
        <f>E273+E276+E279+E282</f>
        <v>2148612.4699999997</v>
      </c>
      <c r="F272" s="11">
        <f t="shared" ref="F272:G272" si="108">F273+F276+F279+F282</f>
        <v>2667600</v>
      </c>
      <c r="G272" s="11">
        <f t="shared" si="108"/>
        <v>0</v>
      </c>
    </row>
    <row r="273" spans="1:7" ht="31.5" outlineLevel="5" x14ac:dyDescent="0.25">
      <c r="A273" s="14" t="s">
        <v>525</v>
      </c>
      <c r="B273" s="15" t="s">
        <v>119</v>
      </c>
      <c r="C273" s="31" t="s">
        <v>147</v>
      </c>
      <c r="D273" s="15" t="s">
        <v>1</v>
      </c>
      <c r="E273" s="11">
        <f>E274</f>
        <v>545500</v>
      </c>
      <c r="F273" s="11">
        <f t="shared" ref="F273:G273" si="109">F274</f>
        <v>751140</v>
      </c>
      <c r="G273" s="11">
        <f t="shared" si="109"/>
        <v>0</v>
      </c>
    </row>
    <row r="274" spans="1:7" ht="15.75" outlineLevel="6" x14ac:dyDescent="0.25">
      <c r="A274" s="14" t="s">
        <v>18</v>
      </c>
      <c r="B274" s="15" t="s">
        <v>119</v>
      </c>
      <c r="C274" s="31" t="s">
        <v>147</v>
      </c>
      <c r="D274" s="15" t="s">
        <v>19</v>
      </c>
      <c r="E274" s="11">
        <f>E275</f>
        <v>545500</v>
      </c>
      <c r="F274" s="11">
        <f t="shared" ref="F274:G274" si="110">F275</f>
        <v>751140</v>
      </c>
      <c r="G274" s="11">
        <f t="shared" si="110"/>
        <v>0</v>
      </c>
    </row>
    <row r="275" spans="1:7" ht="15.75" outlineLevel="7" x14ac:dyDescent="0.25">
      <c r="A275" s="14" t="s">
        <v>20</v>
      </c>
      <c r="B275" s="15" t="s">
        <v>119</v>
      </c>
      <c r="C275" s="31" t="s">
        <v>147</v>
      </c>
      <c r="D275" s="15" t="s">
        <v>21</v>
      </c>
      <c r="E275" s="11">
        <v>545500</v>
      </c>
      <c r="F275" s="12">
        <v>751140</v>
      </c>
      <c r="G275" s="12">
        <v>0</v>
      </c>
    </row>
    <row r="276" spans="1:7" ht="31.5" outlineLevel="5" x14ac:dyDescent="0.25">
      <c r="A276" s="14" t="s">
        <v>148</v>
      </c>
      <c r="B276" s="15" t="s">
        <v>119</v>
      </c>
      <c r="C276" s="31" t="s">
        <v>149</v>
      </c>
      <c r="D276" s="15" t="s">
        <v>1</v>
      </c>
      <c r="E276" s="11">
        <f>E277</f>
        <v>631112.47</v>
      </c>
      <c r="F276" s="11">
        <f t="shared" ref="F276:G276" si="111">F277</f>
        <v>866700</v>
      </c>
      <c r="G276" s="11">
        <f t="shared" si="111"/>
        <v>0</v>
      </c>
    </row>
    <row r="277" spans="1:7" ht="15.75" outlineLevel="6" x14ac:dyDescent="0.25">
      <c r="A277" s="14" t="s">
        <v>18</v>
      </c>
      <c r="B277" s="15" t="s">
        <v>119</v>
      </c>
      <c r="C277" s="31" t="s">
        <v>149</v>
      </c>
      <c r="D277" s="15" t="s">
        <v>19</v>
      </c>
      <c r="E277" s="11">
        <f>E278</f>
        <v>631112.47</v>
      </c>
      <c r="F277" s="11">
        <f t="shared" ref="F277:G277" si="112">F278</f>
        <v>866700</v>
      </c>
      <c r="G277" s="11">
        <f t="shared" si="112"/>
        <v>0</v>
      </c>
    </row>
    <row r="278" spans="1:7" ht="15.75" outlineLevel="7" x14ac:dyDescent="0.25">
      <c r="A278" s="14" t="s">
        <v>20</v>
      </c>
      <c r="B278" s="15" t="s">
        <v>119</v>
      </c>
      <c r="C278" s="31" t="s">
        <v>149</v>
      </c>
      <c r="D278" s="15" t="s">
        <v>21</v>
      </c>
      <c r="E278" s="11">
        <v>631112.47</v>
      </c>
      <c r="F278" s="12">
        <v>866700</v>
      </c>
      <c r="G278" s="12">
        <v>0</v>
      </c>
    </row>
    <row r="279" spans="1:7" ht="31.5" outlineLevel="5" x14ac:dyDescent="0.25">
      <c r="A279" s="14" t="s">
        <v>150</v>
      </c>
      <c r="B279" s="15" t="s">
        <v>119</v>
      </c>
      <c r="C279" s="31" t="s">
        <v>151</v>
      </c>
      <c r="D279" s="15" t="s">
        <v>1</v>
      </c>
      <c r="E279" s="11">
        <f t="shared" ref="E279:G280" si="113">E280</f>
        <v>486000</v>
      </c>
      <c r="F279" s="12">
        <f t="shared" si="113"/>
        <v>524880</v>
      </c>
      <c r="G279" s="12">
        <f t="shared" si="113"/>
        <v>0</v>
      </c>
    </row>
    <row r="280" spans="1:7" ht="15.75" outlineLevel="6" x14ac:dyDescent="0.25">
      <c r="A280" s="14" t="s">
        <v>18</v>
      </c>
      <c r="B280" s="15" t="s">
        <v>119</v>
      </c>
      <c r="C280" s="31" t="s">
        <v>151</v>
      </c>
      <c r="D280" s="15" t="s">
        <v>19</v>
      </c>
      <c r="E280" s="11">
        <f t="shared" si="113"/>
        <v>486000</v>
      </c>
      <c r="F280" s="12">
        <f t="shared" si="113"/>
        <v>524880</v>
      </c>
      <c r="G280" s="12">
        <f t="shared" si="113"/>
        <v>0</v>
      </c>
    </row>
    <row r="281" spans="1:7" ht="15.75" outlineLevel="7" x14ac:dyDescent="0.25">
      <c r="A281" s="14" t="s">
        <v>20</v>
      </c>
      <c r="B281" s="15" t="s">
        <v>119</v>
      </c>
      <c r="C281" s="31" t="s">
        <v>151</v>
      </c>
      <c r="D281" s="15" t="s">
        <v>21</v>
      </c>
      <c r="E281" s="11">
        <v>486000</v>
      </c>
      <c r="F281" s="12">
        <v>524880</v>
      </c>
      <c r="G281" s="12">
        <v>0</v>
      </c>
    </row>
    <row r="282" spans="1:7" ht="31.5" outlineLevel="5" x14ac:dyDescent="0.25">
      <c r="A282" s="14" t="s">
        <v>392</v>
      </c>
      <c r="B282" s="15" t="s">
        <v>119</v>
      </c>
      <c r="C282" s="31" t="s">
        <v>152</v>
      </c>
      <c r="D282" s="15" t="s">
        <v>1</v>
      </c>
      <c r="E282" s="11">
        <f>E283</f>
        <v>486000</v>
      </c>
      <c r="F282" s="11">
        <f t="shared" ref="F282:G282" si="114">F283</f>
        <v>524880</v>
      </c>
      <c r="G282" s="11">
        <f t="shared" si="114"/>
        <v>0</v>
      </c>
    </row>
    <row r="283" spans="1:7" ht="15.75" outlineLevel="6" x14ac:dyDescent="0.25">
      <c r="A283" s="14" t="s">
        <v>18</v>
      </c>
      <c r="B283" s="15" t="s">
        <v>119</v>
      </c>
      <c r="C283" s="31" t="s">
        <v>152</v>
      </c>
      <c r="D283" s="15" t="s">
        <v>19</v>
      </c>
      <c r="E283" s="11">
        <f>E284</f>
        <v>486000</v>
      </c>
      <c r="F283" s="11">
        <f>F284</f>
        <v>524880</v>
      </c>
      <c r="G283" s="11">
        <f>G284</f>
        <v>0</v>
      </c>
    </row>
    <row r="284" spans="1:7" ht="15.75" outlineLevel="7" x14ac:dyDescent="0.25">
      <c r="A284" s="14" t="s">
        <v>20</v>
      </c>
      <c r="B284" s="15" t="s">
        <v>119</v>
      </c>
      <c r="C284" s="31" t="s">
        <v>152</v>
      </c>
      <c r="D284" s="15" t="s">
        <v>21</v>
      </c>
      <c r="E284" s="11">
        <v>486000</v>
      </c>
      <c r="F284" s="12">
        <v>524880</v>
      </c>
      <c r="G284" s="12">
        <v>0</v>
      </c>
    </row>
    <row r="285" spans="1:7" ht="15.75" outlineLevel="7" x14ac:dyDescent="0.25">
      <c r="A285" s="14" t="s">
        <v>6</v>
      </c>
      <c r="B285" s="15" t="s">
        <v>119</v>
      </c>
      <c r="C285" s="31" t="s">
        <v>7</v>
      </c>
      <c r="D285" s="15" t="s">
        <v>1</v>
      </c>
      <c r="E285" s="11">
        <v>0</v>
      </c>
      <c r="F285" s="12">
        <v>0</v>
      </c>
      <c r="G285" s="12">
        <f>G286</f>
        <v>22425650</v>
      </c>
    </row>
    <row r="286" spans="1:7" ht="15.75" outlineLevel="7" x14ac:dyDescent="0.25">
      <c r="A286" s="14" t="s">
        <v>8</v>
      </c>
      <c r="B286" s="15" t="s">
        <v>119</v>
      </c>
      <c r="C286" s="31" t="s">
        <v>9</v>
      </c>
      <c r="D286" s="15" t="s">
        <v>1</v>
      </c>
      <c r="E286" s="11">
        <v>0</v>
      </c>
      <c r="F286" s="12">
        <v>0</v>
      </c>
      <c r="G286" s="12">
        <f>G287</f>
        <v>22425650</v>
      </c>
    </row>
    <row r="287" spans="1:7" ht="15.75" outlineLevel="7" x14ac:dyDescent="0.25">
      <c r="A287" s="20" t="s">
        <v>410</v>
      </c>
      <c r="B287" s="15" t="s">
        <v>119</v>
      </c>
      <c r="C287" s="31">
        <v>9999904090</v>
      </c>
      <c r="D287" s="15" t="s">
        <v>1</v>
      </c>
      <c r="E287" s="11">
        <v>0</v>
      </c>
      <c r="F287" s="12">
        <v>0</v>
      </c>
      <c r="G287" s="12">
        <f>G288</f>
        <v>22425650</v>
      </c>
    </row>
    <row r="288" spans="1:7" ht="15.75" outlineLevel="7" x14ac:dyDescent="0.25">
      <c r="A288" s="14" t="s">
        <v>18</v>
      </c>
      <c r="B288" s="15" t="s">
        <v>119</v>
      </c>
      <c r="C288" s="31">
        <v>9999904090</v>
      </c>
      <c r="D288" s="15" t="s">
        <v>19</v>
      </c>
      <c r="E288" s="11">
        <v>0</v>
      </c>
      <c r="F288" s="12">
        <v>0</v>
      </c>
      <c r="G288" s="12">
        <f>G289</f>
        <v>22425650</v>
      </c>
    </row>
    <row r="289" spans="1:7" ht="15.75" outlineLevel="7" x14ac:dyDescent="0.25">
      <c r="A289" s="14" t="s">
        <v>20</v>
      </c>
      <c r="B289" s="15" t="s">
        <v>119</v>
      </c>
      <c r="C289" s="31">
        <v>9999904090</v>
      </c>
      <c r="D289" s="15" t="s">
        <v>21</v>
      </c>
      <c r="E289" s="11">
        <v>0</v>
      </c>
      <c r="F289" s="12">
        <v>0</v>
      </c>
      <c r="G289" s="12">
        <v>22425650</v>
      </c>
    </row>
    <row r="290" spans="1:7" ht="27" customHeight="1" outlineLevel="7" x14ac:dyDescent="0.25">
      <c r="A290" s="14" t="s">
        <v>520</v>
      </c>
      <c r="B290" s="47" t="s">
        <v>519</v>
      </c>
      <c r="C290" s="31" t="s">
        <v>0</v>
      </c>
      <c r="D290" s="15" t="s">
        <v>1</v>
      </c>
      <c r="E290" s="11">
        <f>E291</f>
        <v>580000</v>
      </c>
      <c r="F290" s="11">
        <f t="shared" ref="F290:G294" si="115">F291</f>
        <v>0</v>
      </c>
      <c r="G290" s="11">
        <f t="shared" si="115"/>
        <v>0</v>
      </c>
    </row>
    <row r="291" spans="1:7" ht="47.25" outlineLevel="7" x14ac:dyDescent="0.25">
      <c r="A291" s="14" t="s">
        <v>521</v>
      </c>
      <c r="B291" s="47" t="s">
        <v>519</v>
      </c>
      <c r="C291" s="31">
        <v>7200000000</v>
      </c>
      <c r="D291" s="15" t="s">
        <v>1</v>
      </c>
      <c r="E291" s="11">
        <f>E292</f>
        <v>580000</v>
      </c>
      <c r="F291" s="11">
        <f t="shared" si="115"/>
        <v>0</v>
      </c>
      <c r="G291" s="11">
        <f t="shared" si="115"/>
        <v>0</v>
      </c>
    </row>
    <row r="292" spans="1:7" ht="47.25" outlineLevel="7" x14ac:dyDescent="0.25">
      <c r="A292" s="14" t="s">
        <v>522</v>
      </c>
      <c r="B292" s="47" t="s">
        <v>519</v>
      </c>
      <c r="C292" s="31">
        <v>7200100000</v>
      </c>
      <c r="D292" s="15" t="s">
        <v>1</v>
      </c>
      <c r="E292" s="11">
        <f>E293</f>
        <v>580000</v>
      </c>
      <c r="F292" s="11">
        <f t="shared" si="115"/>
        <v>0</v>
      </c>
      <c r="G292" s="11">
        <f t="shared" si="115"/>
        <v>0</v>
      </c>
    </row>
    <row r="293" spans="1:7" ht="31.5" outlineLevel="7" x14ac:dyDescent="0.25">
      <c r="A293" s="14" t="s">
        <v>523</v>
      </c>
      <c r="B293" s="47" t="s">
        <v>519</v>
      </c>
      <c r="C293" s="31">
        <v>7200104120</v>
      </c>
      <c r="D293" s="15" t="s">
        <v>1</v>
      </c>
      <c r="E293" s="11">
        <f>E294</f>
        <v>580000</v>
      </c>
      <c r="F293" s="11">
        <f t="shared" si="115"/>
        <v>0</v>
      </c>
      <c r="G293" s="11">
        <f t="shared" si="115"/>
        <v>0</v>
      </c>
    </row>
    <row r="294" spans="1:7" ht="15.75" outlineLevel="7" x14ac:dyDescent="0.25">
      <c r="A294" s="14" t="s">
        <v>18</v>
      </c>
      <c r="B294" s="47" t="s">
        <v>519</v>
      </c>
      <c r="C294" s="31">
        <v>7200104120</v>
      </c>
      <c r="D294" s="15" t="s">
        <v>19</v>
      </c>
      <c r="E294" s="11">
        <f>E295</f>
        <v>580000</v>
      </c>
      <c r="F294" s="11">
        <f t="shared" si="115"/>
        <v>0</v>
      </c>
      <c r="G294" s="11">
        <f t="shared" si="115"/>
        <v>0</v>
      </c>
    </row>
    <row r="295" spans="1:7" ht="15.75" outlineLevel="7" x14ac:dyDescent="0.25">
      <c r="A295" s="14" t="s">
        <v>20</v>
      </c>
      <c r="B295" s="47" t="s">
        <v>519</v>
      </c>
      <c r="C295" s="31">
        <v>7200104120</v>
      </c>
      <c r="D295" s="15" t="s">
        <v>21</v>
      </c>
      <c r="E295" s="11">
        <v>580000</v>
      </c>
      <c r="F295" s="12">
        <v>0</v>
      </c>
      <c r="G295" s="12">
        <v>0</v>
      </c>
    </row>
    <row r="296" spans="1:7" ht="19.5" customHeight="1" outlineLevel="1" x14ac:dyDescent="0.25">
      <c r="A296" s="14" t="s">
        <v>153</v>
      </c>
      <c r="B296" s="15" t="s">
        <v>154</v>
      </c>
      <c r="C296" s="31" t="s">
        <v>0</v>
      </c>
      <c r="D296" s="15" t="s">
        <v>1</v>
      </c>
      <c r="E296" s="11">
        <f>E297+E303+E322+E405</f>
        <v>15118844.6</v>
      </c>
      <c r="F296" s="11">
        <f>F297+F303+F322+F405</f>
        <v>6619805.7300000004</v>
      </c>
      <c r="G296" s="11">
        <f>G297+G303+G322+G405</f>
        <v>6621691.3700000001</v>
      </c>
    </row>
    <row r="297" spans="1:7" ht="18" customHeight="1" outlineLevel="2" x14ac:dyDescent="0.25">
      <c r="A297" s="14" t="s">
        <v>155</v>
      </c>
      <c r="B297" s="15" t="s">
        <v>156</v>
      </c>
      <c r="C297" s="31" t="s">
        <v>0</v>
      </c>
      <c r="D297" s="15" t="s">
        <v>1</v>
      </c>
      <c r="E297" s="11">
        <f>E298</f>
        <v>3528347.5</v>
      </c>
      <c r="F297" s="11">
        <f t="shared" ref="F297:G297" si="116">F298</f>
        <v>0</v>
      </c>
      <c r="G297" s="11">
        <f t="shared" si="116"/>
        <v>0</v>
      </c>
    </row>
    <row r="298" spans="1:7" ht="31.5" outlineLevel="3" x14ac:dyDescent="0.25">
      <c r="A298" s="14" t="s">
        <v>423</v>
      </c>
      <c r="B298" s="15" t="s">
        <v>156</v>
      </c>
      <c r="C298" s="31" t="s">
        <v>157</v>
      </c>
      <c r="D298" s="15" t="s">
        <v>1</v>
      </c>
      <c r="E298" s="11">
        <f>E299</f>
        <v>3528347.5</v>
      </c>
      <c r="F298" s="11">
        <f t="shared" ref="F298:G301" si="117">F299</f>
        <v>0</v>
      </c>
      <c r="G298" s="11">
        <f t="shared" si="117"/>
        <v>0</v>
      </c>
    </row>
    <row r="299" spans="1:7" ht="15.75" outlineLevel="4" x14ac:dyDescent="0.25">
      <c r="A299" s="14" t="s">
        <v>158</v>
      </c>
      <c r="B299" s="15" t="s">
        <v>156</v>
      </c>
      <c r="C299" s="31" t="s">
        <v>159</v>
      </c>
      <c r="D299" s="15" t="s">
        <v>1</v>
      </c>
      <c r="E299" s="11">
        <f>E300</f>
        <v>3528347.5</v>
      </c>
      <c r="F299" s="11">
        <f t="shared" si="117"/>
        <v>0</v>
      </c>
      <c r="G299" s="11">
        <f t="shared" si="117"/>
        <v>0</v>
      </c>
    </row>
    <row r="300" spans="1:7" ht="22.9" customHeight="1" outlineLevel="5" x14ac:dyDescent="0.25">
      <c r="A300" s="14" t="s">
        <v>160</v>
      </c>
      <c r="B300" s="15" t="s">
        <v>156</v>
      </c>
      <c r="C300" s="31" t="s">
        <v>161</v>
      </c>
      <c r="D300" s="15" t="s">
        <v>1</v>
      </c>
      <c r="E300" s="11">
        <f>E301</f>
        <v>3528347.5</v>
      </c>
      <c r="F300" s="11">
        <f t="shared" si="117"/>
        <v>0</v>
      </c>
      <c r="G300" s="11">
        <f t="shared" si="117"/>
        <v>0</v>
      </c>
    </row>
    <row r="301" spans="1:7" ht="15.75" outlineLevel="6" x14ac:dyDescent="0.25">
      <c r="A301" s="14" t="s">
        <v>18</v>
      </c>
      <c r="B301" s="15" t="s">
        <v>156</v>
      </c>
      <c r="C301" s="31" t="s">
        <v>161</v>
      </c>
      <c r="D301" s="15" t="s">
        <v>19</v>
      </c>
      <c r="E301" s="11">
        <f>E302</f>
        <v>3528347.5</v>
      </c>
      <c r="F301" s="11">
        <f t="shared" si="117"/>
        <v>0</v>
      </c>
      <c r="G301" s="11">
        <f t="shared" si="117"/>
        <v>0</v>
      </c>
    </row>
    <row r="302" spans="1:7" ht="15.75" outlineLevel="7" x14ac:dyDescent="0.25">
      <c r="A302" s="14" t="s">
        <v>20</v>
      </c>
      <c r="B302" s="15" t="s">
        <v>156</v>
      </c>
      <c r="C302" s="31" t="s">
        <v>161</v>
      </c>
      <c r="D302" s="15" t="s">
        <v>21</v>
      </c>
      <c r="E302" s="11">
        <v>3528347.5</v>
      </c>
      <c r="F302" s="12">
        <v>0</v>
      </c>
      <c r="G302" s="12">
        <v>0</v>
      </c>
    </row>
    <row r="303" spans="1:7" ht="15.75" outlineLevel="2" x14ac:dyDescent="0.25">
      <c r="A303" s="14" t="s">
        <v>162</v>
      </c>
      <c r="B303" s="15" t="s">
        <v>163</v>
      </c>
      <c r="C303" s="31" t="s">
        <v>0</v>
      </c>
      <c r="D303" s="15" t="s">
        <v>1</v>
      </c>
      <c r="E303" s="11">
        <f>E309+E314+E304</f>
        <v>4567533.6899999995</v>
      </c>
      <c r="F303" s="11">
        <f t="shared" ref="F303:G303" si="118">F309+F314</f>
        <v>0</v>
      </c>
      <c r="G303" s="11">
        <f t="shared" si="118"/>
        <v>0</v>
      </c>
    </row>
    <row r="304" spans="1:7" ht="39" customHeight="1" outlineLevel="2" x14ac:dyDescent="0.25">
      <c r="A304" s="14" t="s">
        <v>454</v>
      </c>
      <c r="B304" s="15" t="s">
        <v>163</v>
      </c>
      <c r="C304" s="31">
        <v>1600000000</v>
      </c>
      <c r="D304" s="31" t="s">
        <v>1</v>
      </c>
      <c r="E304" s="11">
        <f>E305</f>
        <v>1398177.5</v>
      </c>
      <c r="F304" s="11">
        <v>0</v>
      </c>
      <c r="G304" s="11">
        <v>0</v>
      </c>
    </row>
    <row r="305" spans="1:7" ht="26.45" customHeight="1" outlineLevel="2" x14ac:dyDescent="0.25">
      <c r="A305" s="14" t="s">
        <v>455</v>
      </c>
      <c r="B305" s="15" t="s">
        <v>163</v>
      </c>
      <c r="C305" s="31">
        <v>1601100000</v>
      </c>
      <c r="D305" s="31" t="s">
        <v>1</v>
      </c>
      <c r="E305" s="11">
        <f>E306</f>
        <v>1398177.5</v>
      </c>
      <c r="F305" s="11">
        <v>0</v>
      </c>
      <c r="G305" s="11">
        <v>0</v>
      </c>
    </row>
    <row r="306" spans="1:7" ht="22.9" customHeight="1" outlineLevel="2" x14ac:dyDescent="0.25">
      <c r="A306" s="14" t="s">
        <v>456</v>
      </c>
      <c r="B306" s="15" t="s">
        <v>163</v>
      </c>
      <c r="C306" s="31">
        <v>1601124305</v>
      </c>
      <c r="D306" s="31" t="s">
        <v>1</v>
      </c>
      <c r="E306" s="11">
        <f>E307</f>
        <v>1398177.5</v>
      </c>
      <c r="F306" s="11">
        <v>0</v>
      </c>
      <c r="G306" s="11">
        <v>0</v>
      </c>
    </row>
    <row r="307" spans="1:7" ht="15.75" outlineLevel="2" x14ac:dyDescent="0.25">
      <c r="A307" s="14" t="s">
        <v>18</v>
      </c>
      <c r="B307" s="15" t="s">
        <v>163</v>
      </c>
      <c r="C307" s="31">
        <v>1601124305</v>
      </c>
      <c r="D307" s="31">
        <v>200</v>
      </c>
      <c r="E307" s="11">
        <f>E308</f>
        <v>1398177.5</v>
      </c>
      <c r="F307" s="11">
        <v>0</v>
      </c>
      <c r="G307" s="11">
        <v>0</v>
      </c>
    </row>
    <row r="308" spans="1:7" ht="15.75" outlineLevel="2" x14ac:dyDescent="0.25">
      <c r="A308" s="14" t="s">
        <v>20</v>
      </c>
      <c r="B308" s="15" t="s">
        <v>163</v>
      </c>
      <c r="C308" s="31">
        <v>1601124305</v>
      </c>
      <c r="D308" s="31">
        <v>240</v>
      </c>
      <c r="E308" s="11">
        <v>1398177.5</v>
      </c>
      <c r="F308" s="11">
        <v>0</v>
      </c>
      <c r="G308" s="11">
        <v>0</v>
      </c>
    </row>
    <row r="309" spans="1:7" ht="31.5" outlineLevel="3" x14ac:dyDescent="0.25">
      <c r="A309" s="14" t="s">
        <v>164</v>
      </c>
      <c r="B309" s="15" t="s">
        <v>163</v>
      </c>
      <c r="C309" s="31" t="s">
        <v>165</v>
      </c>
      <c r="D309" s="15" t="s">
        <v>1</v>
      </c>
      <c r="E309" s="11">
        <f>E310</f>
        <v>200000</v>
      </c>
      <c r="F309" s="12">
        <v>0</v>
      </c>
      <c r="G309" s="12">
        <v>0</v>
      </c>
    </row>
    <row r="310" spans="1:7" ht="27.6" customHeight="1" outlineLevel="4" x14ac:dyDescent="0.25">
      <c r="A310" s="14" t="s">
        <v>166</v>
      </c>
      <c r="B310" s="15" t="s">
        <v>163</v>
      </c>
      <c r="C310" s="31" t="s">
        <v>167</v>
      </c>
      <c r="D310" s="15" t="s">
        <v>1</v>
      </c>
      <c r="E310" s="11">
        <f>E311</f>
        <v>200000</v>
      </c>
      <c r="F310" s="12">
        <v>0</v>
      </c>
      <c r="G310" s="12">
        <v>0</v>
      </c>
    </row>
    <row r="311" spans="1:7" ht="22.5" customHeight="1" outlineLevel="5" x14ac:dyDescent="0.25">
      <c r="A311" s="14" t="s">
        <v>168</v>
      </c>
      <c r="B311" s="15" t="s">
        <v>163</v>
      </c>
      <c r="C311" s="31" t="s">
        <v>169</v>
      </c>
      <c r="D311" s="15" t="s">
        <v>1</v>
      </c>
      <c r="E311" s="11">
        <f>E312</f>
        <v>200000</v>
      </c>
      <c r="F311" s="12">
        <v>0</v>
      </c>
      <c r="G311" s="12">
        <v>0</v>
      </c>
    </row>
    <row r="312" spans="1:7" ht="15.75" outlineLevel="6" x14ac:dyDescent="0.25">
      <c r="A312" s="14" t="s">
        <v>18</v>
      </c>
      <c r="B312" s="15" t="s">
        <v>163</v>
      </c>
      <c r="C312" s="31" t="s">
        <v>169</v>
      </c>
      <c r="D312" s="15" t="s">
        <v>19</v>
      </c>
      <c r="E312" s="11">
        <f>E313</f>
        <v>200000</v>
      </c>
      <c r="F312" s="12">
        <v>0</v>
      </c>
      <c r="G312" s="12">
        <v>0</v>
      </c>
    </row>
    <row r="313" spans="1:7" ht="15.75" outlineLevel="7" x14ac:dyDescent="0.25">
      <c r="A313" s="14" t="s">
        <v>20</v>
      </c>
      <c r="B313" s="15" t="s">
        <v>163</v>
      </c>
      <c r="C313" s="31" t="s">
        <v>169</v>
      </c>
      <c r="D313" s="15" t="s">
        <v>21</v>
      </c>
      <c r="E313" s="11">
        <v>200000</v>
      </c>
      <c r="F313" s="12">
        <v>0</v>
      </c>
      <c r="G313" s="12">
        <v>0</v>
      </c>
    </row>
    <row r="314" spans="1:7" ht="31.5" outlineLevel="3" x14ac:dyDescent="0.25">
      <c r="A314" s="14" t="s">
        <v>170</v>
      </c>
      <c r="B314" s="15" t="s">
        <v>163</v>
      </c>
      <c r="C314" s="31" t="s">
        <v>171</v>
      </c>
      <c r="D314" s="15" t="s">
        <v>1</v>
      </c>
      <c r="E314" s="11">
        <f>E315</f>
        <v>2969356.19</v>
      </c>
      <c r="F314" s="12">
        <v>0</v>
      </c>
      <c r="G314" s="12">
        <v>0</v>
      </c>
    </row>
    <row r="315" spans="1:7" ht="58.15" customHeight="1" outlineLevel="4" x14ac:dyDescent="0.25">
      <c r="A315" s="14" t="s">
        <v>172</v>
      </c>
      <c r="B315" s="15" t="s">
        <v>163</v>
      </c>
      <c r="C315" s="31" t="s">
        <v>173</v>
      </c>
      <c r="D315" s="15" t="s">
        <v>1</v>
      </c>
      <c r="E315" s="11">
        <f>E316+E319</f>
        <v>2969356.19</v>
      </c>
      <c r="F315" s="12">
        <v>0</v>
      </c>
      <c r="G315" s="12">
        <v>0</v>
      </c>
    </row>
    <row r="316" spans="1:7" ht="31.5" outlineLevel="5" x14ac:dyDescent="0.25">
      <c r="A316" s="14" t="s">
        <v>383</v>
      </c>
      <c r="B316" s="15" t="s">
        <v>163</v>
      </c>
      <c r="C316" s="31" t="s">
        <v>174</v>
      </c>
      <c r="D316" s="15" t="s">
        <v>1</v>
      </c>
      <c r="E316" s="11">
        <f>E317</f>
        <v>2792346.59</v>
      </c>
      <c r="F316" s="12">
        <v>0</v>
      </c>
      <c r="G316" s="12">
        <v>0</v>
      </c>
    </row>
    <row r="317" spans="1:7" ht="15.75" outlineLevel="6" x14ac:dyDescent="0.25">
      <c r="A317" s="14" t="s">
        <v>28</v>
      </c>
      <c r="B317" s="15" t="s">
        <v>163</v>
      </c>
      <c r="C317" s="31" t="s">
        <v>174</v>
      </c>
      <c r="D317" s="15" t="s">
        <v>29</v>
      </c>
      <c r="E317" s="11">
        <f>E318</f>
        <v>2792346.59</v>
      </c>
      <c r="F317" s="12">
        <v>0</v>
      </c>
      <c r="G317" s="12">
        <v>0</v>
      </c>
    </row>
    <row r="318" spans="1:7" ht="44.45" customHeight="1" outlineLevel="7" x14ac:dyDescent="0.25">
      <c r="A318" s="14" t="s">
        <v>175</v>
      </c>
      <c r="B318" s="15" t="s">
        <v>163</v>
      </c>
      <c r="C318" s="31" t="s">
        <v>174</v>
      </c>
      <c r="D318" s="15" t="s">
        <v>176</v>
      </c>
      <c r="E318" s="11">
        <v>2792346.59</v>
      </c>
      <c r="F318" s="12">
        <v>0</v>
      </c>
      <c r="G318" s="12">
        <v>0</v>
      </c>
    </row>
    <row r="319" spans="1:7" ht="47.25" outlineLevel="5" x14ac:dyDescent="0.25">
      <c r="A319" s="14" t="s">
        <v>177</v>
      </c>
      <c r="B319" s="15" t="s">
        <v>163</v>
      </c>
      <c r="C319" s="31" t="s">
        <v>178</v>
      </c>
      <c r="D319" s="15" t="s">
        <v>1</v>
      </c>
      <c r="E319" s="11">
        <f>E320</f>
        <v>177009.6</v>
      </c>
      <c r="F319" s="12">
        <v>0</v>
      </c>
      <c r="G319" s="12">
        <v>0</v>
      </c>
    </row>
    <row r="320" spans="1:7" ht="20.25" customHeight="1" outlineLevel="6" x14ac:dyDescent="0.25">
      <c r="A320" s="14" t="s">
        <v>28</v>
      </c>
      <c r="B320" s="15" t="s">
        <v>163</v>
      </c>
      <c r="C320" s="31" t="s">
        <v>178</v>
      </c>
      <c r="D320" s="15" t="s">
        <v>29</v>
      </c>
      <c r="E320" s="11">
        <f>E321</f>
        <v>177009.6</v>
      </c>
      <c r="F320" s="12">
        <v>0</v>
      </c>
      <c r="G320" s="12">
        <v>0</v>
      </c>
    </row>
    <row r="321" spans="1:7" ht="40.9" customHeight="1" outlineLevel="7" x14ac:dyDescent="0.25">
      <c r="A321" s="14" t="s">
        <v>382</v>
      </c>
      <c r="B321" s="15" t="s">
        <v>163</v>
      </c>
      <c r="C321" s="31" t="s">
        <v>178</v>
      </c>
      <c r="D321" s="15" t="s">
        <v>176</v>
      </c>
      <c r="E321" s="11">
        <v>177009.6</v>
      </c>
      <c r="F321" s="12">
        <v>0</v>
      </c>
      <c r="G321" s="12">
        <v>0</v>
      </c>
    </row>
    <row r="322" spans="1:7" ht="15.75" outlineLevel="2" x14ac:dyDescent="0.25">
      <c r="A322" s="14" t="s">
        <v>179</v>
      </c>
      <c r="B322" s="15" t="s">
        <v>180</v>
      </c>
      <c r="C322" s="31" t="s">
        <v>0</v>
      </c>
      <c r="D322" s="15" t="s">
        <v>1</v>
      </c>
      <c r="E322" s="11">
        <f>E323+E400</f>
        <v>6977610.29</v>
      </c>
      <c r="F322" s="11">
        <f>F323+F400</f>
        <v>6572638.4100000001</v>
      </c>
      <c r="G322" s="11">
        <f>G323+G400</f>
        <v>6572638.4100000001</v>
      </c>
    </row>
    <row r="323" spans="1:7" ht="37.15" customHeight="1" outlineLevel="3" x14ac:dyDescent="0.25">
      <c r="A323" s="14" t="s">
        <v>443</v>
      </c>
      <c r="B323" s="15" t="s">
        <v>180</v>
      </c>
      <c r="C323" s="31" t="s">
        <v>181</v>
      </c>
      <c r="D323" s="15" t="s">
        <v>1</v>
      </c>
      <c r="E323" s="11">
        <f>E324+E328++E332+E369</f>
        <v>6477610.29</v>
      </c>
      <c r="F323" s="11">
        <f t="shared" ref="F323:G323" si="119">F324+F328++F332+F369</f>
        <v>6572638.4100000001</v>
      </c>
      <c r="G323" s="11">
        <f t="shared" si="119"/>
        <v>6572638.4100000001</v>
      </c>
    </row>
    <row r="324" spans="1:7" ht="22.5" customHeight="1" outlineLevel="4" x14ac:dyDescent="0.25">
      <c r="A324" s="14" t="s">
        <v>182</v>
      </c>
      <c r="B324" s="15" t="s">
        <v>180</v>
      </c>
      <c r="C324" s="31" t="s">
        <v>183</v>
      </c>
      <c r="D324" s="15" t="s">
        <v>1</v>
      </c>
      <c r="E324" s="11">
        <f>E325</f>
        <v>500000</v>
      </c>
      <c r="F324" s="12">
        <v>0</v>
      </c>
      <c r="G324" s="12">
        <v>0</v>
      </c>
    </row>
    <row r="325" spans="1:7" ht="19.5" customHeight="1" outlineLevel="5" x14ac:dyDescent="0.25">
      <c r="A325" s="14" t="s">
        <v>184</v>
      </c>
      <c r="B325" s="15" t="s">
        <v>180</v>
      </c>
      <c r="C325" s="31" t="s">
        <v>185</v>
      </c>
      <c r="D325" s="15" t="s">
        <v>1</v>
      </c>
      <c r="E325" s="11">
        <f>E326</f>
        <v>500000</v>
      </c>
      <c r="F325" s="12">
        <v>0</v>
      </c>
      <c r="G325" s="12">
        <v>0</v>
      </c>
    </row>
    <row r="326" spans="1:7" ht="15.75" outlineLevel="6" x14ac:dyDescent="0.25">
      <c r="A326" s="14" t="s">
        <v>18</v>
      </c>
      <c r="B326" s="15" t="s">
        <v>180</v>
      </c>
      <c r="C326" s="31" t="s">
        <v>185</v>
      </c>
      <c r="D326" s="15" t="s">
        <v>19</v>
      </c>
      <c r="E326" s="11">
        <f>E327</f>
        <v>500000</v>
      </c>
      <c r="F326" s="12">
        <v>0</v>
      </c>
      <c r="G326" s="12">
        <v>0</v>
      </c>
    </row>
    <row r="327" spans="1:7" ht="15.75" outlineLevel="7" x14ac:dyDescent="0.25">
      <c r="A327" s="14" t="s">
        <v>20</v>
      </c>
      <c r="B327" s="15" t="s">
        <v>180</v>
      </c>
      <c r="C327" s="31" t="s">
        <v>185</v>
      </c>
      <c r="D327" s="15" t="s">
        <v>21</v>
      </c>
      <c r="E327" s="11">
        <v>500000</v>
      </c>
      <c r="F327" s="12">
        <v>0</v>
      </c>
      <c r="G327" s="12">
        <v>0</v>
      </c>
    </row>
    <row r="328" spans="1:7" ht="31.5" outlineLevel="4" x14ac:dyDescent="0.25">
      <c r="A328" s="14" t="s">
        <v>186</v>
      </c>
      <c r="B328" s="15" t="s">
        <v>180</v>
      </c>
      <c r="C328" s="31" t="s">
        <v>187</v>
      </c>
      <c r="D328" s="15" t="s">
        <v>1</v>
      </c>
      <c r="E328" s="11">
        <f>E329</f>
        <v>2500000</v>
      </c>
      <c r="F328" s="12">
        <v>0</v>
      </c>
      <c r="G328" s="12">
        <v>0</v>
      </c>
    </row>
    <row r="329" spans="1:7" ht="15.75" outlineLevel="5" x14ac:dyDescent="0.25">
      <c r="A329" s="14" t="s">
        <v>188</v>
      </c>
      <c r="B329" s="15" t="s">
        <v>180</v>
      </c>
      <c r="C329" s="31" t="s">
        <v>189</v>
      </c>
      <c r="D329" s="15" t="s">
        <v>1</v>
      </c>
      <c r="E329" s="11">
        <f>E330</f>
        <v>2500000</v>
      </c>
      <c r="F329" s="12">
        <v>0</v>
      </c>
      <c r="G329" s="12">
        <v>0</v>
      </c>
    </row>
    <row r="330" spans="1:7" ht="15.75" outlineLevel="6" x14ac:dyDescent="0.25">
      <c r="A330" s="14" t="s">
        <v>18</v>
      </c>
      <c r="B330" s="15" t="s">
        <v>180</v>
      </c>
      <c r="C330" s="31" t="s">
        <v>189</v>
      </c>
      <c r="D330" s="15" t="s">
        <v>19</v>
      </c>
      <c r="E330" s="11">
        <f>E331</f>
        <v>2500000</v>
      </c>
      <c r="F330" s="12">
        <v>0</v>
      </c>
      <c r="G330" s="12">
        <v>0</v>
      </c>
    </row>
    <row r="331" spans="1:7" ht="15.75" outlineLevel="7" x14ac:dyDescent="0.25">
      <c r="A331" s="14" t="s">
        <v>20</v>
      </c>
      <c r="B331" s="15" t="s">
        <v>180</v>
      </c>
      <c r="C331" s="31" t="s">
        <v>189</v>
      </c>
      <c r="D331" s="15" t="s">
        <v>21</v>
      </c>
      <c r="E331" s="11">
        <v>2500000</v>
      </c>
      <c r="F331" s="12">
        <v>0</v>
      </c>
      <c r="G331" s="12">
        <v>0</v>
      </c>
    </row>
    <row r="332" spans="1:7" ht="31.5" outlineLevel="4" x14ac:dyDescent="0.25">
      <c r="A332" s="14" t="s">
        <v>190</v>
      </c>
      <c r="B332" s="15" t="s">
        <v>180</v>
      </c>
      <c r="C332" s="31" t="s">
        <v>191</v>
      </c>
      <c r="D332" s="15" t="s">
        <v>1</v>
      </c>
      <c r="E332" s="11">
        <f>E333+E336+E351+E354+E339+E342+E345+E348+E357+E360+E363+E366</f>
        <v>3477610.29</v>
      </c>
      <c r="F332" s="11">
        <f t="shared" ref="F332:G332" si="120">F333+F336+F351+F354+F339+F342+F345+F348+F357+F360+F363+F366</f>
        <v>3391295.9499999997</v>
      </c>
      <c r="G332" s="11">
        <f t="shared" si="120"/>
        <v>2945682.8400000003</v>
      </c>
    </row>
    <row r="333" spans="1:7" ht="47.25" outlineLevel="5" x14ac:dyDescent="0.25">
      <c r="A333" s="14" t="s">
        <v>192</v>
      </c>
      <c r="B333" s="15" t="s">
        <v>180</v>
      </c>
      <c r="C333" s="31">
        <v>1700392610</v>
      </c>
      <c r="D333" s="15" t="s">
        <v>1</v>
      </c>
      <c r="E333" s="11">
        <f>E334</f>
        <v>2030968.56</v>
      </c>
      <c r="F333" s="11">
        <f t="shared" ref="F333:G334" si="121">F334</f>
        <v>0</v>
      </c>
      <c r="G333" s="11">
        <f t="shared" si="121"/>
        <v>0</v>
      </c>
    </row>
    <row r="334" spans="1:7" ht="15.75" outlineLevel="6" x14ac:dyDescent="0.25">
      <c r="A334" s="14" t="s">
        <v>18</v>
      </c>
      <c r="B334" s="15" t="s">
        <v>180</v>
      </c>
      <c r="C334" s="31">
        <v>1700392610</v>
      </c>
      <c r="D334" s="15" t="s">
        <v>19</v>
      </c>
      <c r="E334" s="11">
        <f>E335</f>
        <v>2030968.56</v>
      </c>
      <c r="F334" s="11">
        <f t="shared" si="121"/>
        <v>0</v>
      </c>
      <c r="G334" s="11">
        <f t="shared" si="121"/>
        <v>0</v>
      </c>
    </row>
    <row r="335" spans="1:7" ht="15.75" outlineLevel="7" x14ac:dyDescent="0.25">
      <c r="A335" s="14" t="s">
        <v>20</v>
      </c>
      <c r="B335" s="15" t="s">
        <v>180</v>
      </c>
      <c r="C335" s="31">
        <v>1700392610</v>
      </c>
      <c r="D335" s="15" t="s">
        <v>21</v>
      </c>
      <c r="E335" s="11">
        <v>2030968.56</v>
      </c>
      <c r="F335" s="12">
        <v>0</v>
      </c>
      <c r="G335" s="12">
        <v>0</v>
      </c>
    </row>
    <row r="336" spans="1:7" ht="47.25" outlineLevel="5" x14ac:dyDescent="0.25">
      <c r="A336" s="14" t="s">
        <v>193</v>
      </c>
      <c r="B336" s="15" t="s">
        <v>180</v>
      </c>
      <c r="C336" s="31">
        <v>1700392611</v>
      </c>
      <c r="D336" s="15" t="s">
        <v>1</v>
      </c>
      <c r="E336" s="11">
        <f>E337</f>
        <v>1342313.42</v>
      </c>
      <c r="F336" s="11">
        <f t="shared" ref="F336:G336" si="122">F337</f>
        <v>0</v>
      </c>
      <c r="G336" s="11">
        <f t="shared" si="122"/>
        <v>0</v>
      </c>
    </row>
    <row r="337" spans="1:7" ht="15.75" outlineLevel="6" x14ac:dyDescent="0.25">
      <c r="A337" s="14" t="s">
        <v>18</v>
      </c>
      <c r="B337" s="15" t="s">
        <v>180</v>
      </c>
      <c r="C337" s="31">
        <v>1700392611</v>
      </c>
      <c r="D337" s="15" t="s">
        <v>19</v>
      </c>
      <c r="E337" s="11">
        <f>E338</f>
        <v>1342313.42</v>
      </c>
      <c r="F337" s="12">
        <v>0</v>
      </c>
      <c r="G337" s="12">
        <v>0</v>
      </c>
    </row>
    <row r="338" spans="1:7" ht="15.75" outlineLevel="7" x14ac:dyDescent="0.25">
      <c r="A338" s="14" t="s">
        <v>20</v>
      </c>
      <c r="B338" s="15" t="s">
        <v>180</v>
      </c>
      <c r="C338" s="31">
        <v>1700392611</v>
      </c>
      <c r="D338" s="15" t="s">
        <v>21</v>
      </c>
      <c r="E338" s="11">
        <v>1342313.42</v>
      </c>
      <c r="F338" s="12">
        <v>0</v>
      </c>
      <c r="G338" s="12">
        <v>0</v>
      </c>
    </row>
    <row r="339" spans="1:7" ht="47.25" outlineLevel="7" x14ac:dyDescent="0.25">
      <c r="A339" s="14" t="s">
        <v>424</v>
      </c>
      <c r="B339" s="15" t="s">
        <v>180</v>
      </c>
      <c r="C339" s="31">
        <v>1700392612</v>
      </c>
      <c r="D339" s="15" t="s">
        <v>1</v>
      </c>
      <c r="E339" s="11">
        <f t="shared" ref="E339:G340" si="123">E340</f>
        <v>0</v>
      </c>
      <c r="F339" s="12">
        <f t="shared" si="123"/>
        <v>1498693.88</v>
      </c>
      <c r="G339" s="12">
        <f t="shared" si="123"/>
        <v>0</v>
      </c>
    </row>
    <row r="340" spans="1:7" ht="15.75" outlineLevel="7" x14ac:dyDescent="0.25">
      <c r="A340" s="14" t="s">
        <v>18</v>
      </c>
      <c r="B340" s="15" t="s">
        <v>180</v>
      </c>
      <c r="C340" s="31">
        <v>1700392612</v>
      </c>
      <c r="D340" s="15" t="s">
        <v>19</v>
      </c>
      <c r="E340" s="11">
        <f t="shared" si="123"/>
        <v>0</v>
      </c>
      <c r="F340" s="12">
        <f t="shared" si="123"/>
        <v>1498693.88</v>
      </c>
      <c r="G340" s="12">
        <f t="shared" si="123"/>
        <v>0</v>
      </c>
    </row>
    <row r="341" spans="1:7" ht="15.75" outlineLevel="7" x14ac:dyDescent="0.25">
      <c r="A341" s="14" t="s">
        <v>20</v>
      </c>
      <c r="B341" s="15" t="s">
        <v>180</v>
      </c>
      <c r="C341" s="31">
        <v>1700392612</v>
      </c>
      <c r="D341" s="15" t="s">
        <v>21</v>
      </c>
      <c r="E341" s="11">
        <v>0</v>
      </c>
      <c r="F341" s="12">
        <v>1498693.88</v>
      </c>
      <c r="G341" s="12">
        <v>0</v>
      </c>
    </row>
    <row r="342" spans="1:7" ht="47.25" outlineLevel="7" x14ac:dyDescent="0.25">
      <c r="A342" s="14" t="s">
        <v>425</v>
      </c>
      <c r="B342" s="15" t="s">
        <v>180</v>
      </c>
      <c r="C342" s="31">
        <v>1700392613</v>
      </c>
      <c r="D342" s="15" t="s">
        <v>1</v>
      </c>
      <c r="E342" s="11">
        <v>0</v>
      </c>
      <c r="F342" s="12">
        <f>F343</f>
        <v>1790863.19</v>
      </c>
      <c r="G342" s="12">
        <v>0</v>
      </c>
    </row>
    <row r="343" spans="1:7" ht="15.75" outlineLevel="7" x14ac:dyDescent="0.25">
      <c r="A343" s="14" t="s">
        <v>18</v>
      </c>
      <c r="B343" s="15" t="s">
        <v>180</v>
      </c>
      <c r="C343" s="31">
        <v>1700392613</v>
      </c>
      <c r="D343" s="15" t="s">
        <v>19</v>
      </c>
      <c r="E343" s="11">
        <v>0</v>
      </c>
      <c r="F343" s="12">
        <f>F344</f>
        <v>1790863.19</v>
      </c>
      <c r="G343" s="12">
        <v>0</v>
      </c>
    </row>
    <row r="344" spans="1:7" ht="15.75" outlineLevel="7" x14ac:dyDescent="0.25">
      <c r="A344" s="14" t="s">
        <v>20</v>
      </c>
      <c r="B344" s="15" t="s">
        <v>180</v>
      </c>
      <c r="C344" s="31">
        <v>1700392613</v>
      </c>
      <c r="D344" s="15" t="s">
        <v>21</v>
      </c>
      <c r="E344" s="11">
        <v>0</v>
      </c>
      <c r="F344" s="12">
        <v>1790863.19</v>
      </c>
      <c r="G344" s="12">
        <v>0</v>
      </c>
    </row>
    <row r="345" spans="1:7" ht="47.25" outlineLevel="7" x14ac:dyDescent="0.25">
      <c r="A345" s="14" t="s">
        <v>428</v>
      </c>
      <c r="B345" s="15" t="s">
        <v>180</v>
      </c>
      <c r="C345" s="31">
        <v>1700392614</v>
      </c>
      <c r="D345" s="15" t="s">
        <v>1</v>
      </c>
      <c r="E345" s="11">
        <v>0</v>
      </c>
      <c r="F345" s="12">
        <f>F346</f>
        <v>0</v>
      </c>
      <c r="G345" s="12">
        <v>1428656.18</v>
      </c>
    </row>
    <row r="346" spans="1:7" ht="15.75" outlineLevel="7" x14ac:dyDescent="0.25">
      <c r="A346" s="14" t="s">
        <v>18</v>
      </c>
      <c r="B346" s="15" t="s">
        <v>180</v>
      </c>
      <c r="C346" s="31">
        <v>1700392614</v>
      </c>
      <c r="D346" s="15" t="s">
        <v>19</v>
      </c>
      <c r="E346" s="11">
        <v>0</v>
      </c>
      <c r="F346" s="12">
        <v>0</v>
      </c>
      <c r="G346" s="12">
        <v>1428656.18</v>
      </c>
    </row>
    <row r="347" spans="1:7" ht="15.75" outlineLevel="7" x14ac:dyDescent="0.25">
      <c r="A347" s="14" t="s">
        <v>20</v>
      </c>
      <c r="B347" s="15" t="s">
        <v>180</v>
      </c>
      <c r="C347" s="31">
        <v>1700392614</v>
      </c>
      <c r="D347" s="15" t="s">
        <v>21</v>
      </c>
      <c r="E347" s="11">
        <v>0</v>
      </c>
      <c r="F347" s="12">
        <v>0</v>
      </c>
      <c r="G347" s="12">
        <v>1428656.18</v>
      </c>
    </row>
    <row r="348" spans="1:7" ht="47.25" outlineLevel="7" x14ac:dyDescent="0.25">
      <c r="A348" s="14" t="s">
        <v>429</v>
      </c>
      <c r="B348" s="15" t="s">
        <v>180</v>
      </c>
      <c r="C348" s="31">
        <v>1700392615</v>
      </c>
      <c r="D348" s="15" t="s">
        <v>1</v>
      </c>
      <c r="E348" s="11">
        <v>0</v>
      </c>
      <c r="F348" s="12">
        <v>0</v>
      </c>
      <c r="G348" s="12">
        <v>1428656.18</v>
      </c>
    </row>
    <row r="349" spans="1:7" ht="15.75" outlineLevel="7" x14ac:dyDescent="0.25">
      <c r="A349" s="14" t="s">
        <v>18</v>
      </c>
      <c r="B349" s="15" t="s">
        <v>180</v>
      </c>
      <c r="C349" s="31">
        <v>1700392615</v>
      </c>
      <c r="D349" s="15" t="s">
        <v>19</v>
      </c>
      <c r="E349" s="11">
        <v>0</v>
      </c>
      <c r="F349" s="12">
        <v>0</v>
      </c>
      <c r="G349" s="12">
        <v>1428656.18</v>
      </c>
    </row>
    <row r="350" spans="1:7" ht="15.75" outlineLevel="7" x14ac:dyDescent="0.25">
      <c r="A350" s="14" t="s">
        <v>20</v>
      </c>
      <c r="B350" s="15" t="s">
        <v>180</v>
      </c>
      <c r="C350" s="31">
        <v>1700392615</v>
      </c>
      <c r="D350" s="15" t="s">
        <v>21</v>
      </c>
      <c r="E350" s="11">
        <v>0</v>
      </c>
      <c r="F350" s="12">
        <v>0</v>
      </c>
      <c r="G350" s="12">
        <v>1428656.18</v>
      </c>
    </row>
    <row r="351" spans="1:7" ht="36" customHeight="1" outlineLevel="5" x14ac:dyDescent="0.25">
      <c r="A351" s="14" t="s">
        <v>381</v>
      </c>
      <c r="B351" s="15" t="s">
        <v>180</v>
      </c>
      <c r="C351" s="31" t="s">
        <v>465</v>
      </c>
      <c r="D351" s="15" t="s">
        <v>1</v>
      </c>
      <c r="E351" s="11">
        <f>E352</f>
        <v>62813.46</v>
      </c>
      <c r="F351" s="11">
        <f t="shared" ref="F351:G352" si="124">F352</f>
        <v>0</v>
      </c>
      <c r="G351" s="11">
        <f t="shared" si="124"/>
        <v>0</v>
      </c>
    </row>
    <row r="352" spans="1:7" ht="15.75" outlineLevel="6" x14ac:dyDescent="0.25">
      <c r="A352" s="14" t="s">
        <v>18</v>
      </c>
      <c r="B352" s="15" t="s">
        <v>180</v>
      </c>
      <c r="C352" s="31" t="s">
        <v>465</v>
      </c>
      <c r="D352" s="15" t="s">
        <v>19</v>
      </c>
      <c r="E352" s="11">
        <f>E353</f>
        <v>62813.46</v>
      </c>
      <c r="F352" s="11">
        <f t="shared" si="124"/>
        <v>0</v>
      </c>
      <c r="G352" s="11">
        <f t="shared" si="124"/>
        <v>0</v>
      </c>
    </row>
    <row r="353" spans="1:7" ht="15.75" outlineLevel="7" x14ac:dyDescent="0.25">
      <c r="A353" s="14" t="s">
        <v>20</v>
      </c>
      <c r="B353" s="15" t="s">
        <v>180</v>
      </c>
      <c r="C353" s="31" t="s">
        <v>465</v>
      </c>
      <c r="D353" s="15" t="s">
        <v>21</v>
      </c>
      <c r="E353" s="11">
        <v>62813.46</v>
      </c>
      <c r="F353" s="12">
        <v>0</v>
      </c>
      <c r="G353" s="12">
        <v>0</v>
      </c>
    </row>
    <row r="354" spans="1:7" ht="35.25" customHeight="1" outlineLevel="5" x14ac:dyDescent="0.25">
      <c r="A354" s="14" t="s">
        <v>380</v>
      </c>
      <c r="B354" s="15" t="s">
        <v>180</v>
      </c>
      <c r="C354" s="31" t="s">
        <v>466</v>
      </c>
      <c r="D354" s="15" t="s">
        <v>1</v>
      </c>
      <c r="E354" s="11">
        <f>E355</f>
        <v>41514.85</v>
      </c>
      <c r="F354" s="11">
        <f t="shared" ref="F354:G355" si="125">F355</f>
        <v>0</v>
      </c>
      <c r="G354" s="11">
        <f t="shared" si="125"/>
        <v>0</v>
      </c>
    </row>
    <row r="355" spans="1:7" ht="15.75" outlineLevel="6" x14ac:dyDescent="0.25">
      <c r="A355" s="14" t="s">
        <v>18</v>
      </c>
      <c r="B355" s="15" t="s">
        <v>180</v>
      </c>
      <c r="C355" s="31" t="s">
        <v>466</v>
      </c>
      <c r="D355" s="15" t="s">
        <v>19</v>
      </c>
      <c r="E355" s="11">
        <f>E356</f>
        <v>41514.85</v>
      </c>
      <c r="F355" s="11">
        <f t="shared" si="125"/>
        <v>0</v>
      </c>
      <c r="G355" s="11">
        <f t="shared" si="125"/>
        <v>0</v>
      </c>
    </row>
    <row r="356" spans="1:7" ht="15.75" outlineLevel="7" x14ac:dyDescent="0.25">
      <c r="A356" s="14" t="s">
        <v>20</v>
      </c>
      <c r="B356" s="15" t="s">
        <v>180</v>
      </c>
      <c r="C356" s="31" t="s">
        <v>466</v>
      </c>
      <c r="D356" s="15" t="s">
        <v>21</v>
      </c>
      <c r="E356" s="11">
        <v>41514.85</v>
      </c>
      <c r="F356" s="12">
        <v>0</v>
      </c>
      <c r="G356" s="12">
        <v>0</v>
      </c>
    </row>
    <row r="357" spans="1:7" ht="31.5" outlineLevel="7" x14ac:dyDescent="0.25">
      <c r="A357" s="14" t="s">
        <v>426</v>
      </c>
      <c r="B357" s="15" t="s">
        <v>180</v>
      </c>
      <c r="C357" s="31" t="s">
        <v>467</v>
      </c>
      <c r="D357" s="15" t="s">
        <v>1</v>
      </c>
      <c r="E357" s="11">
        <f>E358</f>
        <v>0</v>
      </c>
      <c r="F357" s="12">
        <f>F358</f>
        <v>46351.360000000001</v>
      </c>
      <c r="G357" s="12">
        <v>0</v>
      </c>
    </row>
    <row r="358" spans="1:7" ht="15.75" outlineLevel="7" x14ac:dyDescent="0.25">
      <c r="A358" s="14" t="s">
        <v>18</v>
      </c>
      <c r="B358" s="15" t="s">
        <v>180</v>
      </c>
      <c r="C358" s="31" t="s">
        <v>467</v>
      </c>
      <c r="D358" s="15" t="s">
        <v>19</v>
      </c>
      <c r="E358" s="11">
        <f>E359</f>
        <v>0</v>
      </c>
      <c r="F358" s="12">
        <f>F359</f>
        <v>46351.360000000001</v>
      </c>
      <c r="G358" s="12">
        <v>0</v>
      </c>
    </row>
    <row r="359" spans="1:7" ht="15.75" outlineLevel="7" x14ac:dyDescent="0.25">
      <c r="A359" s="14" t="s">
        <v>20</v>
      </c>
      <c r="B359" s="15" t="s">
        <v>180</v>
      </c>
      <c r="C359" s="31" t="s">
        <v>467</v>
      </c>
      <c r="D359" s="15" t="s">
        <v>21</v>
      </c>
      <c r="E359" s="11">
        <v>0</v>
      </c>
      <c r="F359" s="12">
        <v>46351.360000000001</v>
      </c>
      <c r="G359" s="12">
        <v>0</v>
      </c>
    </row>
    <row r="360" spans="1:7" ht="31.5" outlineLevel="7" x14ac:dyDescent="0.25">
      <c r="A360" s="14" t="s">
        <v>427</v>
      </c>
      <c r="B360" s="15" t="s">
        <v>180</v>
      </c>
      <c r="C360" s="31" t="s">
        <v>468</v>
      </c>
      <c r="D360" s="15" t="s">
        <v>1</v>
      </c>
      <c r="E360" s="11">
        <f t="shared" ref="E360:G361" si="126">E361</f>
        <v>0</v>
      </c>
      <c r="F360" s="12">
        <f t="shared" si="126"/>
        <v>55387.519999999997</v>
      </c>
      <c r="G360" s="12">
        <f t="shared" si="126"/>
        <v>0</v>
      </c>
    </row>
    <row r="361" spans="1:7" ht="15.75" outlineLevel="7" x14ac:dyDescent="0.25">
      <c r="A361" s="14" t="s">
        <v>18</v>
      </c>
      <c r="B361" s="15" t="s">
        <v>180</v>
      </c>
      <c r="C361" s="31" t="s">
        <v>468</v>
      </c>
      <c r="D361" s="15" t="s">
        <v>19</v>
      </c>
      <c r="E361" s="11">
        <f t="shared" si="126"/>
        <v>0</v>
      </c>
      <c r="F361" s="12">
        <f t="shared" si="126"/>
        <v>55387.519999999997</v>
      </c>
      <c r="G361" s="12">
        <f t="shared" si="126"/>
        <v>0</v>
      </c>
    </row>
    <row r="362" spans="1:7" ht="15.75" outlineLevel="7" x14ac:dyDescent="0.25">
      <c r="A362" s="14" t="s">
        <v>20</v>
      </c>
      <c r="B362" s="15" t="s">
        <v>180</v>
      </c>
      <c r="C362" s="31" t="s">
        <v>468</v>
      </c>
      <c r="D362" s="15" t="s">
        <v>21</v>
      </c>
      <c r="E362" s="11">
        <v>0</v>
      </c>
      <c r="F362" s="12">
        <v>55387.519999999997</v>
      </c>
      <c r="G362" s="12">
        <v>0</v>
      </c>
    </row>
    <row r="363" spans="1:7" ht="31.5" outlineLevel="7" x14ac:dyDescent="0.25">
      <c r="A363" s="14" t="s">
        <v>430</v>
      </c>
      <c r="B363" s="15" t="s">
        <v>180</v>
      </c>
      <c r="C363" s="31" t="s">
        <v>469</v>
      </c>
      <c r="D363" s="15" t="s">
        <v>1</v>
      </c>
      <c r="E363" s="11">
        <v>0</v>
      </c>
      <c r="F363" s="12">
        <v>0</v>
      </c>
      <c r="G363" s="12">
        <f>G364</f>
        <v>44185.24</v>
      </c>
    </row>
    <row r="364" spans="1:7" ht="15.75" outlineLevel="7" x14ac:dyDescent="0.25">
      <c r="A364" s="14" t="s">
        <v>18</v>
      </c>
      <c r="B364" s="15" t="s">
        <v>180</v>
      </c>
      <c r="C364" s="31" t="s">
        <v>469</v>
      </c>
      <c r="D364" s="15" t="s">
        <v>19</v>
      </c>
      <c r="E364" s="11">
        <v>0</v>
      </c>
      <c r="F364" s="12">
        <v>0</v>
      </c>
      <c r="G364" s="12">
        <f>G365</f>
        <v>44185.24</v>
      </c>
    </row>
    <row r="365" spans="1:7" ht="15.75" outlineLevel="7" x14ac:dyDescent="0.25">
      <c r="A365" s="14" t="s">
        <v>20</v>
      </c>
      <c r="B365" s="15" t="s">
        <v>180</v>
      </c>
      <c r="C365" s="31" t="s">
        <v>469</v>
      </c>
      <c r="D365" s="15" t="s">
        <v>21</v>
      </c>
      <c r="E365" s="11">
        <v>0</v>
      </c>
      <c r="F365" s="12">
        <v>0</v>
      </c>
      <c r="G365" s="12">
        <v>44185.24</v>
      </c>
    </row>
    <row r="366" spans="1:7" ht="31.5" outlineLevel="7" x14ac:dyDescent="0.25">
      <c r="A366" s="14" t="s">
        <v>431</v>
      </c>
      <c r="B366" s="15" t="s">
        <v>180</v>
      </c>
      <c r="C366" s="31" t="s">
        <v>470</v>
      </c>
      <c r="D366" s="15" t="s">
        <v>1</v>
      </c>
      <c r="E366" s="11">
        <v>0</v>
      </c>
      <c r="F366" s="12">
        <v>0</v>
      </c>
      <c r="G366" s="12">
        <v>44185.24</v>
      </c>
    </row>
    <row r="367" spans="1:7" ht="15.75" outlineLevel="7" x14ac:dyDescent="0.25">
      <c r="A367" s="14" t="s">
        <v>18</v>
      </c>
      <c r="B367" s="15" t="s">
        <v>180</v>
      </c>
      <c r="C367" s="31" t="s">
        <v>470</v>
      </c>
      <c r="D367" s="15" t="s">
        <v>19</v>
      </c>
      <c r="E367" s="11">
        <v>0</v>
      </c>
      <c r="F367" s="12">
        <v>0</v>
      </c>
      <c r="G367" s="12">
        <v>44185.24</v>
      </c>
    </row>
    <row r="368" spans="1:7" ht="15.75" outlineLevel="7" x14ac:dyDescent="0.25">
      <c r="A368" s="14" t="s">
        <v>20</v>
      </c>
      <c r="B368" s="15" t="s">
        <v>180</v>
      </c>
      <c r="C368" s="31" t="s">
        <v>470</v>
      </c>
      <c r="D368" s="15" t="s">
        <v>21</v>
      </c>
      <c r="E368" s="11">
        <v>0</v>
      </c>
      <c r="F368" s="12">
        <v>0</v>
      </c>
      <c r="G368" s="12">
        <v>44185.24</v>
      </c>
    </row>
    <row r="369" spans="1:7" ht="15.75" outlineLevel="7" x14ac:dyDescent="0.25">
      <c r="A369" s="14" t="s">
        <v>432</v>
      </c>
      <c r="B369" s="15" t="s">
        <v>180</v>
      </c>
      <c r="C369" s="31">
        <v>1700400000</v>
      </c>
      <c r="D369" s="15" t="s">
        <v>1</v>
      </c>
      <c r="E369" s="11">
        <f>E370+E373+E376+E379+E382+E385+E388+E391+E394+E397</f>
        <v>0</v>
      </c>
      <c r="F369" s="11">
        <f t="shared" ref="F369:G369" si="127">F370+F373+F376+F379+F382+F385+F388+F391+F394+F397</f>
        <v>3181342.46</v>
      </c>
      <c r="G369" s="11">
        <f t="shared" si="127"/>
        <v>3626955.5699999994</v>
      </c>
    </row>
    <row r="370" spans="1:7" ht="78.75" outlineLevel="7" x14ac:dyDescent="0.25">
      <c r="A370" s="14" t="s">
        <v>433</v>
      </c>
      <c r="B370" s="15" t="s">
        <v>180</v>
      </c>
      <c r="C370" s="31">
        <v>1700492616</v>
      </c>
      <c r="D370" s="15" t="s">
        <v>1</v>
      </c>
      <c r="E370" s="11">
        <v>0</v>
      </c>
      <c r="F370" s="12">
        <f>F371</f>
        <v>1731245.55</v>
      </c>
      <c r="G370" s="12">
        <v>0</v>
      </c>
    </row>
    <row r="371" spans="1:7" ht="15.75" outlineLevel="7" x14ac:dyDescent="0.25">
      <c r="A371" s="14" t="s">
        <v>18</v>
      </c>
      <c r="B371" s="15" t="s">
        <v>180</v>
      </c>
      <c r="C371" s="31">
        <v>1700492616</v>
      </c>
      <c r="D371" s="15" t="s">
        <v>19</v>
      </c>
      <c r="E371" s="11">
        <v>0</v>
      </c>
      <c r="F371" s="12">
        <f>F372</f>
        <v>1731245.55</v>
      </c>
      <c r="G371" s="12">
        <v>0</v>
      </c>
    </row>
    <row r="372" spans="1:7" ht="15.75" outlineLevel="7" x14ac:dyDescent="0.25">
      <c r="A372" s="14" t="s">
        <v>20</v>
      </c>
      <c r="B372" s="15" t="s">
        <v>180</v>
      </c>
      <c r="C372" s="31">
        <v>1700492616</v>
      </c>
      <c r="D372" s="15" t="s">
        <v>21</v>
      </c>
      <c r="E372" s="11">
        <v>0</v>
      </c>
      <c r="F372" s="12">
        <v>1731245.55</v>
      </c>
      <c r="G372" s="12">
        <v>0</v>
      </c>
    </row>
    <row r="373" spans="1:7" ht="47.25" outlineLevel="7" x14ac:dyDescent="0.25">
      <c r="A373" s="14" t="s">
        <v>434</v>
      </c>
      <c r="B373" s="15" t="s">
        <v>180</v>
      </c>
      <c r="C373" s="31">
        <v>1700492617</v>
      </c>
      <c r="D373" s="15" t="s">
        <v>1</v>
      </c>
      <c r="E373" s="11">
        <v>0</v>
      </c>
      <c r="F373" s="12">
        <f>F374</f>
        <v>1354656.64</v>
      </c>
      <c r="G373" s="12">
        <v>0</v>
      </c>
    </row>
    <row r="374" spans="1:7" ht="15.75" outlineLevel="7" x14ac:dyDescent="0.25">
      <c r="A374" s="14" t="s">
        <v>18</v>
      </c>
      <c r="B374" s="15" t="s">
        <v>180</v>
      </c>
      <c r="C374" s="31">
        <v>1700492617</v>
      </c>
      <c r="D374" s="15" t="s">
        <v>19</v>
      </c>
      <c r="E374" s="11">
        <v>0</v>
      </c>
      <c r="F374" s="12">
        <f>F375</f>
        <v>1354656.64</v>
      </c>
      <c r="G374" s="12">
        <v>0</v>
      </c>
    </row>
    <row r="375" spans="1:7" ht="15.75" outlineLevel="7" x14ac:dyDescent="0.25">
      <c r="A375" s="14" t="s">
        <v>20</v>
      </c>
      <c r="B375" s="15" t="s">
        <v>180</v>
      </c>
      <c r="C375" s="31">
        <v>1700492617</v>
      </c>
      <c r="D375" s="15" t="s">
        <v>21</v>
      </c>
      <c r="E375" s="11">
        <v>0</v>
      </c>
      <c r="F375" s="12">
        <v>1354656.64</v>
      </c>
      <c r="G375" s="12">
        <v>0</v>
      </c>
    </row>
    <row r="376" spans="1:7" ht="47.25" outlineLevel="7" x14ac:dyDescent="0.25">
      <c r="A376" s="14" t="s">
        <v>435</v>
      </c>
      <c r="B376" s="15" t="s">
        <v>180</v>
      </c>
      <c r="C376" s="31" t="s">
        <v>471</v>
      </c>
      <c r="D376" s="15" t="s">
        <v>1</v>
      </c>
      <c r="E376" s="11">
        <v>0</v>
      </c>
      <c r="F376" s="12">
        <f>F377</f>
        <v>53543.67</v>
      </c>
      <c r="G376" s="12">
        <v>0</v>
      </c>
    </row>
    <row r="377" spans="1:7" ht="15.75" outlineLevel="7" x14ac:dyDescent="0.25">
      <c r="A377" s="14" t="s">
        <v>18</v>
      </c>
      <c r="B377" s="15" t="s">
        <v>180</v>
      </c>
      <c r="C377" s="31" t="s">
        <v>471</v>
      </c>
      <c r="D377" s="15" t="s">
        <v>19</v>
      </c>
      <c r="E377" s="11">
        <v>0</v>
      </c>
      <c r="F377" s="12">
        <f>F378</f>
        <v>53543.67</v>
      </c>
      <c r="G377" s="12">
        <v>0</v>
      </c>
    </row>
    <row r="378" spans="1:7" ht="15.75" outlineLevel="7" x14ac:dyDescent="0.25">
      <c r="A378" s="14" t="s">
        <v>20</v>
      </c>
      <c r="B378" s="15" t="s">
        <v>180</v>
      </c>
      <c r="C378" s="31" t="s">
        <v>471</v>
      </c>
      <c r="D378" s="15" t="s">
        <v>21</v>
      </c>
      <c r="E378" s="11">
        <v>0</v>
      </c>
      <c r="F378" s="12">
        <v>53543.67</v>
      </c>
      <c r="G378" s="12">
        <v>0</v>
      </c>
    </row>
    <row r="379" spans="1:7" ht="31.5" outlineLevel="7" x14ac:dyDescent="0.25">
      <c r="A379" s="14" t="s">
        <v>436</v>
      </c>
      <c r="B379" s="15" t="s">
        <v>180</v>
      </c>
      <c r="C379" s="31" t="s">
        <v>472</v>
      </c>
      <c r="D379" s="15" t="s">
        <v>1</v>
      </c>
      <c r="E379" s="11">
        <v>0</v>
      </c>
      <c r="F379" s="12">
        <v>41896.6</v>
      </c>
      <c r="G379" s="12">
        <v>0</v>
      </c>
    </row>
    <row r="380" spans="1:7" ht="15.75" outlineLevel="7" x14ac:dyDescent="0.25">
      <c r="A380" s="14" t="s">
        <v>18</v>
      </c>
      <c r="B380" s="15" t="s">
        <v>180</v>
      </c>
      <c r="C380" s="31" t="s">
        <v>472</v>
      </c>
      <c r="D380" s="15" t="s">
        <v>19</v>
      </c>
      <c r="E380" s="11">
        <v>0</v>
      </c>
      <c r="F380" s="12">
        <v>41896.6</v>
      </c>
      <c r="G380" s="12">
        <v>0</v>
      </c>
    </row>
    <row r="381" spans="1:7" ht="15.75" outlineLevel="7" x14ac:dyDescent="0.25">
      <c r="A381" s="14" t="s">
        <v>20</v>
      </c>
      <c r="B381" s="15" t="s">
        <v>180</v>
      </c>
      <c r="C381" s="31" t="s">
        <v>472</v>
      </c>
      <c r="D381" s="15" t="s">
        <v>21</v>
      </c>
      <c r="E381" s="11">
        <v>0</v>
      </c>
      <c r="F381" s="12">
        <v>41896.6</v>
      </c>
      <c r="G381" s="12">
        <v>0</v>
      </c>
    </row>
    <row r="382" spans="1:7" ht="47.25" outlineLevel="7" x14ac:dyDescent="0.25">
      <c r="A382" s="14" t="s">
        <v>437</v>
      </c>
      <c r="B382" s="15" t="s">
        <v>180</v>
      </c>
      <c r="C382" s="31">
        <v>1700492618</v>
      </c>
      <c r="D382" s="15" t="s">
        <v>1</v>
      </c>
      <c r="E382" s="11">
        <v>0</v>
      </c>
      <c r="F382" s="12">
        <v>0</v>
      </c>
      <c r="G382" s="12">
        <f>G383</f>
        <v>1172715.6299999999</v>
      </c>
    </row>
    <row r="383" spans="1:7" ht="15.75" outlineLevel="7" x14ac:dyDescent="0.25">
      <c r="A383" s="14" t="s">
        <v>18</v>
      </c>
      <c r="B383" s="15" t="s">
        <v>180</v>
      </c>
      <c r="C383" s="31">
        <v>1700492618</v>
      </c>
      <c r="D383" s="15" t="s">
        <v>19</v>
      </c>
      <c r="E383" s="11">
        <v>0</v>
      </c>
      <c r="F383" s="12">
        <v>0</v>
      </c>
      <c r="G383" s="12">
        <f>G384</f>
        <v>1172715.6299999999</v>
      </c>
    </row>
    <row r="384" spans="1:7" ht="15.75" outlineLevel="7" x14ac:dyDescent="0.25">
      <c r="A384" s="14" t="s">
        <v>20</v>
      </c>
      <c r="B384" s="15" t="s">
        <v>180</v>
      </c>
      <c r="C384" s="31">
        <v>1700492618</v>
      </c>
      <c r="D384" s="15" t="s">
        <v>21</v>
      </c>
      <c r="E384" s="11">
        <v>0</v>
      </c>
      <c r="F384" s="12">
        <v>0</v>
      </c>
      <c r="G384" s="12">
        <v>1172715.6299999999</v>
      </c>
    </row>
    <row r="385" spans="1:7" ht="47.25" outlineLevel="7" x14ac:dyDescent="0.25">
      <c r="A385" s="14" t="s">
        <v>438</v>
      </c>
      <c r="B385" s="15" t="s">
        <v>180</v>
      </c>
      <c r="C385" s="31">
        <v>1700492619</v>
      </c>
      <c r="D385" s="15" t="s">
        <v>1</v>
      </c>
      <c r="E385" s="11">
        <v>0</v>
      </c>
      <c r="F385" s="12">
        <v>0</v>
      </c>
      <c r="G385" s="12">
        <v>1172715.6299999999</v>
      </c>
    </row>
    <row r="386" spans="1:7" ht="15.75" outlineLevel="7" x14ac:dyDescent="0.25">
      <c r="A386" s="14" t="s">
        <v>18</v>
      </c>
      <c r="B386" s="15" t="s">
        <v>180</v>
      </c>
      <c r="C386" s="31">
        <v>1700492619</v>
      </c>
      <c r="D386" s="15" t="s">
        <v>19</v>
      </c>
      <c r="E386" s="11">
        <v>0</v>
      </c>
      <c r="F386" s="12">
        <v>0</v>
      </c>
      <c r="G386" s="12">
        <v>1172715.6299999999</v>
      </c>
    </row>
    <row r="387" spans="1:7" ht="15.75" outlineLevel="7" x14ac:dyDescent="0.25">
      <c r="A387" s="14" t="s">
        <v>20</v>
      </c>
      <c r="B387" s="15" t="s">
        <v>180</v>
      </c>
      <c r="C387" s="31">
        <v>1700492619</v>
      </c>
      <c r="D387" s="15" t="s">
        <v>21</v>
      </c>
      <c r="E387" s="11">
        <v>0</v>
      </c>
      <c r="F387" s="12">
        <v>0</v>
      </c>
      <c r="G387" s="12">
        <v>1172715.6299999999</v>
      </c>
    </row>
    <row r="388" spans="1:7" ht="47.25" outlineLevel="7" x14ac:dyDescent="0.25">
      <c r="A388" s="14" t="s">
        <v>439</v>
      </c>
      <c r="B388" s="15" t="s">
        <v>180</v>
      </c>
      <c r="C388" s="31" t="s">
        <v>473</v>
      </c>
      <c r="D388" s="15" t="s">
        <v>1</v>
      </c>
      <c r="E388" s="11">
        <v>0</v>
      </c>
      <c r="F388" s="12">
        <v>0</v>
      </c>
      <c r="G388" s="12">
        <v>1172715.6399999999</v>
      </c>
    </row>
    <row r="389" spans="1:7" ht="15.75" outlineLevel="7" x14ac:dyDescent="0.25">
      <c r="A389" s="14" t="s">
        <v>18</v>
      </c>
      <c r="B389" s="15" t="s">
        <v>180</v>
      </c>
      <c r="C389" s="31" t="s">
        <v>473</v>
      </c>
      <c r="D389" s="15" t="s">
        <v>19</v>
      </c>
      <c r="E389" s="11">
        <v>0</v>
      </c>
      <c r="F389" s="12">
        <v>0</v>
      </c>
      <c r="G389" s="12">
        <v>1172715.6399999999</v>
      </c>
    </row>
    <row r="390" spans="1:7" ht="15.75" outlineLevel="7" x14ac:dyDescent="0.25">
      <c r="A390" s="14" t="s">
        <v>20</v>
      </c>
      <c r="B390" s="15" t="s">
        <v>180</v>
      </c>
      <c r="C390" s="31" t="s">
        <v>473</v>
      </c>
      <c r="D390" s="15" t="s">
        <v>21</v>
      </c>
      <c r="E390" s="11">
        <v>0</v>
      </c>
      <c r="F390" s="12">
        <v>0</v>
      </c>
      <c r="G390" s="12">
        <v>1172715.6399999999</v>
      </c>
    </row>
    <row r="391" spans="1:7" ht="37.15" customHeight="1" outlineLevel="7" x14ac:dyDescent="0.25">
      <c r="A391" s="14" t="s">
        <v>440</v>
      </c>
      <c r="B391" s="15" t="s">
        <v>180</v>
      </c>
      <c r="C391" s="31" t="s">
        <v>474</v>
      </c>
      <c r="D391" s="15" t="s">
        <v>1</v>
      </c>
      <c r="E391" s="11">
        <v>0</v>
      </c>
      <c r="F391" s="12">
        <v>0</v>
      </c>
      <c r="G391" s="12">
        <v>36269.550000000003</v>
      </c>
    </row>
    <row r="392" spans="1:7" ht="15.75" outlineLevel="7" x14ac:dyDescent="0.25">
      <c r="A392" s="14" t="s">
        <v>18</v>
      </c>
      <c r="B392" s="15" t="s">
        <v>180</v>
      </c>
      <c r="C392" s="31" t="s">
        <v>474</v>
      </c>
      <c r="D392" s="15" t="s">
        <v>19</v>
      </c>
      <c r="E392" s="11">
        <v>0</v>
      </c>
      <c r="F392" s="12">
        <v>0</v>
      </c>
      <c r="G392" s="12">
        <v>36269.550000000003</v>
      </c>
    </row>
    <row r="393" spans="1:7" ht="15.75" outlineLevel="7" x14ac:dyDescent="0.25">
      <c r="A393" s="14" t="s">
        <v>20</v>
      </c>
      <c r="B393" s="15" t="s">
        <v>180</v>
      </c>
      <c r="C393" s="31" t="s">
        <v>474</v>
      </c>
      <c r="D393" s="15" t="s">
        <v>21</v>
      </c>
      <c r="E393" s="11">
        <v>0</v>
      </c>
      <c r="F393" s="12">
        <v>0</v>
      </c>
      <c r="G393" s="12">
        <v>36269.550000000003</v>
      </c>
    </row>
    <row r="394" spans="1:7" ht="31.5" outlineLevel="7" x14ac:dyDescent="0.25">
      <c r="A394" s="14" t="s">
        <v>441</v>
      </c>
      <c r="B394" s="15" t="s">
        <v>180</v>
      </c>
      <c r="C394" s="31" t="s">
        <v>475</v>
      </c>
      <c r="D394" s="15" t="s">
        <v>1</v>
      </c>
      <c r="E394" s="11">
        <v>0</v>
      </c>
      <c r="F394" s="12">
        <v>0</v>
      </c>
      <c r="G394" s="12">
        <v>36269.56</v>
      </c>
    </row>
    <row r="395" spans="1:7" ht="15.75" outlineLevel="7" x14ac:dyDescent="0.25">
      <c r="A395" s="14" t="s">
        <v>18</v>
      </c>
      <c r="B395" s="15" t="s">
        <v>180</v>
      </c>
      <c r="C395" s="31" t="s">
        <v>475</v>
      </c>
      <c r="D395" s="15" t="s">
        <v>19</v>
      </c>
      <c r="E395" s="11">
        <v>0</v>
      </c>
      <c r="F395" s="12">
        <v>0</v>
      </c>
      <c r="G395" s="12">
        <v>36269.56</v>
      </c>
    </row>
    <row r="396" spans="1:7" ht="15.75" outlineLevel="7" x14ac:dyDescent="0.25">
      <c r="A396" s="14" t="s">
        <v>20</v>
      </c>
      <c r="B396" s="15" t="s">
        <v>180</v>
      </c>
      <c r="C396" s="31" t="s">
        <v>475</v>
      </c>
      <c r="D396" s="15" t="s">
        <v>21</v>
      </c>
      <c r="E396" s="11">
        <v>0</v>
      </c>
      <c r="F396" s="12">
        <v>0</v>
      </c>
      <c r="G396" s="12">
        <v>36269.56</v>
      </c>
    </row>
    <row r="397" spans="1:7" ht="31.5" outlineLevel="7" x14ac:dyDescent="0.25">
      <c r="A397" s="14" t="s">
        <v>442</v>
      </c>
      <c r="B397" s="15" t="s">
        <v>180</v>
      </c>
      <c r="C397" s="31" t="s">
        <v>476</v>
      </c>
      <c r="D397" s="15" t="s">
        <v>1</v>
      </c>
      <c r="E397" s="11">
        <v>0</v>
      </c>
      <c r="F397" s="12">
        <v>0</v>
      </c>
      <c r="G397" s="12">
        <v>36269.56</v>
      </c>
    </row>
    <row r="398" spans="1:7" ht="15.75" outlineLevel="7" x14ac:dyDescent="0.25">
      <c r="A398" s="14" t="s">
        <v>18</v>
      </c>
      <c r="B398" s="15" t="s">
        <v>180</v>
      </c>
      <c r="C398" s="31" t="s">
        <v>476</v>
      </c>
      <c r="D398" s="15" t="s">
        <v>19</v>
      </c>
      <c r="E398" s="11">
        <v>0</v>
      </c>
      <c r="F398" s="12">
        <v>0</v>
      </c>
      <c r="G398" s="12">
        <v>36269.56</v>
      </c>
    </row>
    <row r="399" spans="1:7" ht="15.75" outlineLevel="7" x14ac:dyDescent="0.25">
      <c r="A399" s="14" t="s">
        <v>20</v>
      </c>
      <c r="B399" s="15" t="s">
        <v>180</v>
      </c>
      <c r="C399" s="31" t="s">
        <v>476</v>
      </c>
      <c r="D399" s="15" t="s">
        <v>21</v>
      </c>
      <c r="E399" s="11">
        <v>0</v>
      </c>
      <c r="F399" s="12">
        <v>0</v>
      </c>
      <c r="G399" s="12">
        <v>36269.56</v>
      </c>
    </row>
    <row r="400" spans="1:7" ht="15.75" outlineLevel="3" x14ac:dyDescent="0.25">
      <c r="A400" s="14" t="s">
        <v>6</v>
      </c>
      <c r="B400" s="15" t="s">
        <v>180</v>
      </c>
      <c r="C400" s="31" t="s">
        <v>7</v>
      </c>
      <c r="D400" s="15" t="s">
        <v>1</v>
      </c>
      <c r="E400" s="11">
        <f>E401</f>
        <v>500000</v>
      </c>
      <c r="F400" s="12">
        <v>0</v>
      </c>
      <c r="G400" s="12">
        <v>0</v>
      </c>
    </row>
    <row r="401" spans="1:7" ht="15.75" outlineLevel="4" x14ac:dyDescent="0.25">
      <c r="A401" s="14" t="s">
        <v>8</v>
      </c>
      <c r="B401" s="15" t="s">
        <v>180</v>
      </c>
      <c r="C401" s="31" t="s">
        <v>9</v>
      </c>
      <c r="D401" s="15" t="s">
        <v>1</v>
      </c>
      <c r="E401" s="11">
        <f>E402</f>
        <v>500000</v>
      </c>
      <c r="F401" s="12">
        <v>0</v>
      </c>
      <c r="G401" s="12">
        <v>0</v>
      </c>
    </row>
    <row r="402" spans="1:7" ht="15.75" outlineLevel="5" x14ac:dyDescent="0.25">
      <c r="A402" s="14" t="s">
        <v>194</v>
      </c>
      <c r="B402" s="15" t="s">
        <v>180</v>
      </c>
      <c r="C402" s="31" t="s">
        <v>195</v>
      </c>
      <c r="D402" s="15" t="s">
        <v>1</v>
      </c>
      <c r="E402" s="11">
        <f>E403</f>
        <v>500000</v>
      </c>
      <c r="F402" s="12">
        <v>0</v>
      </c>
      <c r="G402" s="12">
        <v>0</v>
      </c>
    </row>
    <row r="403" spans="1:7" ht="15.75" outlineLevel="6" x14ac:dyDescent="0.25">
      <c r="A403" s="14" t="s">
        <v>18</v>
      </c>
      <c r="B403" s="15" t="s">
        <v>180</v>
      </c>
      <c r="C403" s="31" t="s">
        <v>195</v>
      </c>
      <c r="D403" s="15" t="s">
        <v>19</v>
      </c>
      <c r="E403" s="11">
        <f>E404</f>
        <v>500000</v>
      </c>
      <c r="F403" s="12">
        <v>0</v>
      </c>
      <c r="G403" s="12">
        <v>0</v>
      </c>
    </row>
    <row r="404" spans="1:7" ht="15.75" outlineLevel="7" x14ac:dyDescent="0.25">
      <c r="A404" s="14" t="s">
        <v>20</v>
      </c>
      <c r="B404" s="15" t="s">
        <v>180</v>
      </c>
      <c r="C404" s="31" t="s">
        <v>195</v>
      </c>
      <c r="D404" s="15" t="s">
        <v>21</v>
      </c>
      <c r="E404" s="11">
        <v>500000</v>
      </c>
      <c r="F404" s="12"/>
      <c r="G404" s="12"/>
    </row>
    <row r="405" spans="1:7" ht="15.75" outlineLevel="2" x14ac:dyDescent="0.25">
      <c r="A405" s="14" t="s">
        <v>196</v>
      </c>
      <c r="B405" s="15" t="s">
        <v>197</v>
      </c>
      <c r="C405" s="31" t="s">
        <v>0</v>
      </c>
      <c r="D405" s="15" t="s">
        <v>1</v>
      </c>
      <c r="E405" s="11">
        <f t="shared" ref="E405:G406" si="128">E406</f>
        <v>45353.120000000003</v>
      </c>
      <c r="F405" s="11">
        <f t="shared" si="128"/>
        <v>47167.32</v>
      </c>
      <c r="G405" s="11">
        <f t="shared" si="128"/>
        <v>49052.959999999999</v>
      </c>
    </row>
    <row r="406" spans="1:7" ht="15.75" outlineLevel="3" x14ac:dyDescent="0.25">
      <c r="A406" s="14" t="s">
        <v>6</v>
      </c>
      <c r="B406" s="15" t="s">
        <v>197</v>
      </c>
      <c r="C406" s="31" t="s">
        <v>7</v>
      </c>
      <c r="D406" s="15" t="s">
        <v>1</v>
      </c>
      <c r="E406" s="11">
        <f t="shared" si="128"/>
        <v>45353.120000000003</v>
      </c>
      <c r="F406" s="11">
        <f t="shared" si="128"/>
        <v>47167.32</v>
      </c>
      <c r="G406" s="11">
        <f t="shared" si="128"/>
        <v>49052.959999999999</v>
      </c>
    </row>
    <row r="407" spans="1:7" ht="15.75" outlineLevel="4" x14ac:dyDescent="0.25">
      <c r="A407" s="14" t="s">
        <v>8</v>
      </c>
      <c r="B407" s="15" t="s">
        <v>197</v>
      </c>
      <c r="C407" s="31" t="s">
        <v>9</v>
      </c>
      <c r="D407" s="15" t="s">
        <v>1</v>
      </c>
      <c r="E407" s="11">
        <f>E408</f>
        <v>45353.120000000003</v>
      </c>
      <c r="F407" s="11">
        <f t="shared" ref="F407:G408" si="129">F408</f>
        <v>47167.32</v>
      </c>
      <c r="G407" s="11">
        <f t="shared" si="129"/>
        <v>49052.959999999999</v>
      </c>
    </row>
    <row r="408" spans="1:7" ht="47.25" outlineLevel="5" x14ac:dyDescent="0.25">
      <c r="A408" s="14" t="s">
        <v>198</v>
      </c>
      <c r="B408" s="15" t="s">
        <v>197</v>
      </c>
      <c r="C408" s="31" t="s">
        <v>199</v>
      </c>
      <c r="D408" s="15" t="s">
        <v>1</v>
      </c>
      <c r="E408" s="11">
        <f>E409</f>
        <v>45353.120000000003</v>
      </c>
      <c r="F408" s="11">
        <f t="shared" si="129"/>
        <v>47167.32</v>
      </c>
      <c r="G408" s="11">
        <f t="shared" si="129"/>
        <v>49052.959999999999</v>
      </c>
    </row>
    <row r="409" spans="1:7" ht="47.25" outlineLevel="6" x14ac:dyDescent="0.25">
      <c r="A409" s="14" t="s">
        <v>12</v>
      </c>
      <c r="B409" s="15" t="s">
        <v>197</v>
      </c>
      <c r="C409" s="31" t="s">
        <v>199</v>
      </c>
      <c r="D409" s="15" t="s">
        <v>13</v>
      </c>
      <c r="E409" s="11">
        <f>E410</f>
        <v>45353.120000000003</v>
      </c>
      <c r="F409" s="11">
        <f t="shared" ref="F409:G409" si="130">F410</f>
        <v>47167.32</v>
      </c>
      <c r="G409" s="11">
        <f t="shared" si="130"/>
        <v>49052.959999999999</v>
      </c>
    </row>
    <row r="410" spans="1:7" ht="15.75" outlineLevel="7" x14ac:dyDescent="0.25">
      <c r="A410" s="14" t="s">
        <v>14</v>
      </c>
      <c r="B410" s="15" t="s">
        <v>197</v>
      </c>
      <c r="C410" s="31" t="s">
        <v>199</v>
      </c>
      <c r="D410" s="15" t="s">
        <v>15</v>
      </c>
      <c r="E410" s="11">
        <v>45353.120000000003</v>
      </c>
      <c r="F410" s="12">
        <v>47167.32</v>
      </c>
      <c r="G410" s="12">
        <v>49052.959999999999</v>
      </c>
    </row>
    <row r="411" spans="1:7" ht="15.75" outlineLevel="1" x14ac:dyDescent="0.25">
      <c r="A411" s="14" t="s">
        <v>200</v>
      </c>
      <c r="B411" s="15" t="s">
        <v>201</v>
      </c>
      <c r="C411" s="31" t="s">
        <v>0</v>
      </c>
      <c r="D411" s="15" t="s">
        <v>1</v>
      </c>
      <c r="E411" s="11">
        <f>E412+E434+E496+E521+E544</f>
        <v>641775905.35000002</v>
      </c>
      <c r="F411" s="11">
        <f>F412+F434+F496+F521+F544</f>
        <v>490308944.01999998</v>
      </c>
      <c r="G411" s="11">
        <f>G412+G434+G496+G521+G544</f>
        <v>391471402.33999997</v>
      </c>
    </row>
    <row r="412" spans="1:7" ht="15.75" outlineLevel="2" x14ac:dyDescent="0.25">
      <c r="A412" s="14" t="s">
        <v>202</v>
      </c>
      <c r="B412" s="15" t="s">
        <v>203</v>
      </c>
      <c r="C412" s="31" t="s">
        <v>0</v>
      </c>
      <c r="D412" s="15" t="s">
        <v>1</v>
      </c>
      <c r="E412" s="11">
        <f>E413+E430</f>
        <v>105285805.89</v>
      </c>
      <c r="F412" s="11">
        <f t="shared" ref="F412:G412" si="131">F413</f>
        <v>104343028</v>
      </c>
      <c r="G412" s="11">
        <f t="shared" si="131"/>
        <v>106803303</v>
      </c>
    </row>
    <row r="413" spans="1:7" ht="31.5" outlineLevel="3" x14ac:dyDescent="0.25">
      <c r="A413" s="14" t="s">
        <v>444</v>
      </c>
      <c r="B413" s="15" t="s">
        <v>203</v>
      </c>
      <c r="C413" s="31" t="s">
        <v>204</v>
      </c>
      <c r="D413" s="15" t="s">
        <v>1</v>
      </c>
      <c r="E413" s="11">
        <f>E414</f>
        <v>105265805.89</v>
      </c>
      <c r="F413" s="11">
        <f t="shared" ref="F413:G413" si="132">F414</f>
        <v>104343028</v>
      </c>
      <c r="G413" s="11">
        <f t="shared" si="132"/>
        <v>106803303</v>
      </c>
    </row>
    <row r="414" spans="1:7" ht="31.5" outlineLevel="4" x14ac:dyDescent="0.25">
      <c r="A414" s="14" t="s">
        <v>205</v>
      </c>
      <c r="B414" s="15" t="s">
        <v>203</v>
      </c>
      <c r="C414" s="31" t="s">
        <v>206</v>
      </c>
      <c r="D414" s="15" t="s">
        <v>1</v>
      </c>
      <c r="E414" s="11">
        <f>E415+E418+E425</f>
        <v>105265805.89</v>
      </c>
      <c r="F414" s="11">
        <f t="shared" ref="F414:G414" si="133">F415+F418+F425</f>
        <v>104343028</v>
      </c>
      <c r="G414" s="11">
        <f t="shared" si="133"/>
        <v>106803303</v>
      </c>
    </row>
    <row r="415" spans="1:7" ht="31.5" outlineLevel="5" x14ac:dyDescent="0.25">
      <c r="A415" s="14" t="s">
        <v>207</v>
      </c>
      <c r="B415" s="15" t="s">
        <v>203</v>
      </c>
      <c r="C415" s="31" t="s">
        <v>208</v>
      </c>
      <c r="D415" s="15" t="s">
        <v>1</v>
      </c>
      <c r="E415" s="11">
        <f>E416</f>
        <v>8889865.8900000006</v>
      </c>
      <c r="F415" s="11">
        <f t="shared" ref="F415:G415" si="134">F416</f>
        <v>8667240</v>
      </c>
      <c r="G415" s="11">
        <f t="shared" si="134"/>
        <v>8667240</v>
      </c>
    </row>
    <row r="416" spans="1:7" ht="15.75" outlineLevel="6" x14ac:dyDescent="0.25">
      <c r="A416" s="14" t="s">
        <v>18</v>
      </c>
      <c r="B416" s="15" t="s">
        <v>203</v>
      </c>
      <c r="C416" s="31" t="s">
        <v>208</v>
      </c>
      <c r="D416" s="15" t="s">
        <v>19</v>
      </c>
      <c r="E416" s="11">
        <f>E417</f>
        <v>8889865.8900000006</v>
      </c>
      <c r="F416" s="11">
        <f t="shared" ref="F416:G416" si="135">F417</f>
        <v>8667240</v>
      </c>
      <c r="G416" s="11">
        <f t="shared" si="135"/>
        <v>8667240</v>
      </c>
    </row>
    <row r="417" spans="1:7" ht="15.75" outlineLevel="7" x14ac:dyDescent="0.25">
      <c r="A417" s="14" t="s">
        <v>20</v>
      </c>
      <c r="B417" s="15" t="s">
        <v>203</v>
      </c>
      <c r="C417" s="31" t="s">
        <v>208</v>
      </c>
      <c r="D417" s="15" t="s">
        <v>21</v>
      </c>
      <c r="E417" s="11">
        <v>8889865.8900000006</v>
      </c>
      <c r="F417" s="12">
        <v>8667240</v>
      </c>
      <c r="G417" s="12">
        <v>8667240</v>
      </c>
    </row>
    <row r="418" spans="1:7" ht="31.5" outlineLevel="5" x14ac:dyDescent="0.25">
      <c r="A418" s="14" t="s">
        <v>209</v>
      </c>
      <c r="B418" s="15" t="s">
        <v>203</v>
      </c>
      <c r="C418" s="31" t="s">
        <v>210</v>
      </c>
      <c r="D418" s="15" t="s">
        <v>1</v>
      </c>
      <c r="E418" s="11">
        <f>E419+E421+E423</f>
        <v>40597651</v>
      </c>
      <c r="F418" s="11">
        <f t="shared" ref="F418:G418" si="136">F419+F421+F423</f>
        <v>36674426</v>
      </c>
      <c r="G418" s="11">
        <f t="shared" si="136"/>
        <v>35755300</v>
      </c>
    </row>
    <row r="419" spans="1:7" ht="47.25" outlineLevel="6" x14ac:dyDescent="0.25">
      <c r="A419" s="14" t="s">
        <v>12</v>
      </c>
      <c r="B419" s="15" t="s">
        <v>203</v>
      </c>
      <c r="C419" s="31" t="s">
        <v>210</v>
      </c>
      <c r="D419" s="15" t="s">
        <v>13</v>
      </c>
      <c r="E419" s="11">
        <f>E420</f>
        <v>28431451</v>
      </c>
      <c r="F419" s="11">
        <f t="shared" ref="F419:G419" si="137">F420</f>
        <v>23718426</v>
      </c>
      <c r="G419" s="11">
        <f t="shared" si="137"/>
        <v>22799300</v>
      </c>
    </row>
    <row r="420" spans="1:7" ht="15.75" outlineLevel="7" x14ac:dyDescent="0.25">
      <c r="A420" s="14" t="s">
        <v>78</v>
      </c>
      <c r="B420" s="15" t="s">
        <v>203</v>
      </c>
      <c r="C420" s="31" t="s">
        <v>210</v>
      </c>
      <c r="D420" s="15" t="s">
        <v>79</v>
      </c>
      <c r="E420" s="11">
        <v>28431451</v>
      </c>
      <c r="F420" s="12">
        <v>23718426</v>
      </c>
      <c r="G420" s="12">
        <v>22799300</v>
      </c>
    </row>
    <row r="421" spans="1:7" ht="15.75" outlineLevel="6" x14ac:dyDescent="0.25">
      <c r="A421" s="14" t="s">
        <v>18</v>
      </c>
      <c r="B421" s="15" t="s">
        <v>203</v>
      </c>
      <c r="C421" s="31" t="s">
        <v>210</v>
      </c>
      <c r="D421" s="15" t="s">
        <v>19</v>
      </c>
      <c r="E421" s="11">
        <f>E422</f>
        <v>11451200</v>
      </c>
      <c r="F421" s="11">
        <f t="shared" ref="F421:G421" si="138">F422</f>
        <v>12241000</v>
      </c>
      <c r="G421" s="11">
        <f t="shared" si="138"/>
        <v>12241000</v>
      </c>
    </row>
    <row r="422" spans="1:7" ht="15.75" outlineLevel="7" x14ac:dyDescent="0.25">
      <c r="A422" s="14" t="s">
        <v>20</v>
      </c>
      <c r="B422" s="15" t="s">
        <v>203</v>
      </c>
      <c r="C422" s="31" t="s">
        <v>210</v>
      </c>
      <c r="D422" s="15" t="s">
        <v>21</v>
      </c>
      <c r="E422" s="11">
        <v>11451200</v>
      </c>
      <c r="F422" s="12">
        <v>12241000</v>
      </c>
      <c r="G422" s="12">
        <v>12241000</v>
      </c>
    </row>
    <row r="423" spans="1:7" ht="15.75" outlineLevel="6" x14ac:dyDescent="0.25">
      <c r="A423" s="14" t="s">
        <v>28</v>
      </c>
      <c r="B423" s="15" t="s">
        <v>203</v>
      </c>
      <c r="C423" s="31" t="s">
        <v>210</v>
      </c>
      <c r="D423" s="15" t="s">
        <v>29</v>
      </c>
      <c r="E423" s="11">
        <f>E424</f>
        <v>715000</v>
      </c>
      <c r="F423" s="11">
        <f t="shared" ref="F423:G423" si="139">F424</f>
        <v>715000</v>
      </c>
      <c r="G423" s="11">
        <f t="shared" si="139"/>
        <v>715000</v>
      </c>
    </row>
    <row r="424" spans="1:7" ht="15.75" outlineLevel="7" x14ac:dyDescent="0.25">
      <c r="A424" s="14" t="s">
        <v>30</v>
      </c>
      <c r="B424" s="15" t="s">
        <v>203</v>
      </c>
      <c r="C424" s="31" t="s">
        <v>210</v>
      </c>
      <c r="D424" s="15" t="s">
        <v>31</v>
      </c>
      <c r="E424" s="11">
        <v>715000</v>
      </c>
      <c r="F424" s="12">
        <v>715000</v>
      </c>
      <c r="G424" s="12">
        <v>715000</v>
      </c>
    </row>
    <row r="425" spans="1:7" ht="47.25" outlineLevel="5" x14ac:dyDescent="0.25">
      <c r="A425" s="14" t="s">
        <v>211</v>
      </c>
      <c r="B425" s="15" t="s">
        <v>203</v>
      </c>
      <c r="C425" s="31" t="s">
        <v>212</v>
      </c>
      <c r="D425" s="15" t="s">
        <v>1</v>
      </c>
      <c r="E425" s="11">
        <f>E426+E428</f>
        <v>55778289</v>
      </c>
      <c r="F425" s="11">
        <f t="shared" ref="F425:G425" si="140">F426+F428</f>
        <v>59001362</v>
      </c>
      <c r="G425" s="11">
        <f t="shared" si="140"/>
        <v>62380763</v>
      </c>
    </row>
    <row r="426" spans="1:7" ht="47.25" outlineLevel="6" x14ac:dyDescent="0.25">
      <c r="A426" s="14" t="s">
        <v>12</v>
      </c>
      <c r="B426" s="15" t="s">
        <v>203</v>
      </c>
      <c r="C426" s="31" t="s">
        <v>212</v>
      </c>
      <c r="D426" s="15" t="s">
        <v>13</v>
      </c>
      <c r="E426" s="11">
        <f>E427</f>
        <v>54053160</v>
      </c>
      <c r="F426" s="11">
        <f t="shared" ref="F426:G426" si="141">F427</f>
        <v>57276233</v>
      </c>
      <c r="G426" s="11">
        <f t="shared" si="141"/>
        <v>60655634</v>
      </c>
    </row>
    <row r="427" spans="1:7" ht="15.75" outlineLevel="7" x14ac:dyDescent="0.25">
      <c r="A427" s="14" t="s">
        <v>78</v>
      </c>
      <c r="B427" s="15" t="s">
        <v>203</v>
      </c>
      <c r="C427" s="31" t="s">
        <v>212</v>
      </c>
      <c r="D427" s="15" t="s">
        <v>79</v>
      </c>
      <c r="E427" s="11">
        <v>54053160</v>
      </c>
      <c r="F427" s="12">
        <v>57276233</v>
      </c>
      <c r="G427" s="12">
        <v>60655634</v>
      </c>
    </row>
    <row r="428" spans="1:7" ht="15.75" outlineLevel="6" x14ac:dyDescent="0.25">
      <c r="A428" s="14" t="s">
        <v>18</v>
      </c>
      <c r="B428" s="15" t="s">
        <v>203</v>
      </c>
      <c r="C428" s="31" t="s">
        <v>212</v>
      </c>
      <c r="D428" s="15" t="s">
        <v>19</v>
      </c>
      <c r="E428" s="11">
        <f>E429</f>
        <v>1725129</v>
      </c>
      <c r="F428" s="11">
        <f t="shared" ref="F428:G428" si="142">F429</f>
        <v>1725129</v>
      </c>
      <c r="G428" s="11">
        <f t="shared" si="142"/>
        <v>1725129</v>
      </c>
    </row>
    <row r="429" spans="1:7" ht="15.75" outlineLevel="7" x14ac:dyDescent="0.25">
      <c r="A429" s="14" t="s">
        <v>20</v>
      </c>
      <c r="B429" s="15" t="s">
        <v>203</v>
      </c>
      <c r="C429" s="31" t="s">
        <v>212</v>
      </c>
      <c r="D429" s="15" t="s">
        <v>21</v>
      </c>
      <c r="E429" s="11">
        <v>1725129</v>
      </c>
      <c r="F429" s="12">
        <v>1725129</v>
      </c>
      <c r="G429" s="12">
        <v>1725129</v>
      </c>
    </row>
    <row r="430" spans="1:7" ht="15.75" outlineLevel="7" x14ac:dyDescent="0.25">
      <c r="A430" s="14" t="s">
        <v>8</v>
      </c>
      <c r="B430" s="15" t="s">
        <v>203</v>
      </c>
      <c r="C430" s="31" t="s">
        <v>9</v>
      </c>
      <c r="D430" s="15" t="s">
        <v>1</v>
      </c>
      <c r="E430" s="11">
        <f>E431</f>
        <v>20000</v>
      </c>
      <c r="F430" s="12">
        <v>0</v>
      </c>
      <c r="G430" s="12">
        <v>0</v>
      </c>
    </row>
    <row r="431" spans="1:7" ht="31.5" outlineLevel="7" x14ac:dyDescent="0.25">
      <c r="A431" s="14" t="s">
        <v>503</v>
      </c>
      <c r="B431" s="15" t="s">
        <v>203</v>
      </c>
      <c r="C431" s="31">
        <v>9999921997</v>
      </c>
      <c r="D431" s="15" t="s">
        <v>1</v>
      </c>
      <c r="E431" s="11">
        <f>E432</f>
        <v>20000</v>
      </c>
      <c r="F431" s="12">
        <v>0</v>
      </c>
      <c r="G431" s="12">
        <v>0</v>
      </c>
    </row>
    <row r="432" spans="1:7" ht="15.75" outlineLevel="7" x14ac:dyDescent="0.25">
      <c r="A432" s="14" t="s">
        <v>18</v>
      </c>
      <c r="B432" s="15" t="s">
        <v>203</v>
      </c>
      <c r="C432" s="31">
        <v>9999921997</v>
      </c>
      <c r="D432" s="15" t="s">
        <v>19</v>
      </c>
      <c r="E432" s="11">
        <f>E433</f>
        <v>20000</v>
      </c>
      <c r="F432" s="12">
        <v>0</v>
      </c>
      <c r="G432" s="12">
        <v>0</v>
      </c>
    </row>
    <row r="433" spans="1:7" ht="15.75" outlineLevel="7" x14ac:dyDescent="0.25">
      <c r="A433" s="14" t="s">
        <v>20</v>
      </c>
      <c r="B433" s="15" t="s">
        <v>203</v>
      </c>
      <c r="C433" s="31">
        <v>9999921997</v>
      </c>
      <c r="D433" s="15" t="s">
        <v>21</v>
      </c>
      <c r="E433" s="11">
        <v>20000</v>
      </c>
      <c r="F433" s="12"/>
      <c r="G433" s="12"/>
    </row>
    <row r="434" spans="1:7" ht="15.75" outlineLevel="2" x14ac:dyDescent="0.25">
      <c r="A434" s="14" t="s">
        <v>213</v>
      </c>
      <c r="B434" s="15" t="s">
        <v>214</v>
      </c>
      <c r="C434" s="31" t="s">
        <v>0</v>
      </c>
      <c r="D434" s="15" t="s">
        <v>1</v>
      </c>
      <c r="E434" s="11">
        <f>E435+E487</f>
        <v>474863364.09000003</v>
      </c>
      <c r="F434" s="11">
        <f t="shared" ref="F434:G434" si="143">F435</f>
        <v>331398636.68000001</v>
      </c>
      <c r="G434" s="11">
        <f t="shared" si="143"/>
        <v>231498393</v>
      </c>
    </row>
    <row r="435" spans="1:7" ht="31.5" outlineLevel="3" x14ac:dyDescent="0.25">
      <c r="A435" s="14" t="s">
        <v>444</v>
      </c>
      <c r="B435" s="15" t="s">
        <v>214</v>
      </c>
      <c r="C435" s="31" t="s">
        <v>204</v>
      </c>
      <c r="D435" s="15" t="s">
        <v>1</v>
      </c>
      <c r="E435" s="11">
        <f>E436+E463+E479+E483</f>
        <v>473901114.09000003</v>
      </c>
      <c r="F435" s="11">
        <f>F436+F463+F479+F483</f>
        <v>331398636.68000001</v>
      </c>
      <c r="G435" s="11">
        <f>G436+G463+G479+G483</f>
        <v>231498393</v>
      </c>
    </row>
    <row r="436" spans="1:7" ht="31.5" outlineLevel="4" x14ac:dyDescent="0.25">
      <c r="A436" s="14" t="s">
        <v>215</v>
      </c>
      <c r="B436" s="15" t="s">
        <v>214</v>
      </c>
      <c r="C436" s="31" t="s">
        <v>216</v>
      </c>
      <c r="D436" s="15" t="s">
        <v>1</v>
      </c>
      <c r="E436" s="11">
        <f>E437+E442+E449+E452+E457+E460</f>
        <v>205735641</v>
      </c>
      <c r="F436" s="11">
        <f>F437+F442+F449+F452+F457+F460</f>
        <v>210437952</v>
      </c>
      <c r="G436" s="11">
        <f>G437+G442+G449+G452+G457+G460</f>
        <v>231498393</v>
      </c>
    </row>
    <row r="437" spans="1:7" ht="31.5" outlineLevel="5" x14ac:dyDescent="0.25">
      <c r="A437" s="14" t="s">
        <v>217</v>
      </c>
      <c r="B437" s="15" t="s">
        <v>214</v>
      </c>
      <c r="C437" s="31" t="s">
        <v>218</v>
      </c>
      <c r="D437" s="15" t="s">
        <v>1</v>
      </c>
      <c r="E437" s="11">
        <f>E438+E440</f>
        <v>249000</v>
      </c>
      <c r="F437" s="11">
        <f t="shared" ref="F437:G437" si="144">F438+F440</f>
        <v>249000</v>
      </c>
      <c r="G437" s="11">
        <f t="shared" si="144"/>
        <v>249000</v>
      </c>
    </row>
    <row r="438" spans="1:7" ht="47.25" outlineLevel="6" x14ac:dyDescent="0.25">
      <c r="A438" s="14" t="s">
        <v>12</v>
      </c>
      <c r="B438" s="15" t="s">
        <v>214</v>
      </c>
      <c r="C438" s="31" t="s">
        <v>218</v>
      </c>
      <c r="D438" s="15" t="s">
        <v>13</v>
      </c>
      <c r="E438" s="21">
        <f>E439</f>
        <v>126000</v>
      </c>
      <c r="F438" s="21">
        <f t="shared" ref="F438:G438" si="145">F439</f>
        <v>126000</v>
      </c>
      <c r="G438" s="21">
        <f t="shared" si="145"/>
        <v>126000</v>
      </c>
    </row>
    <row r="439" spans="1:7" ht="27" customHeight="1" outlineLevel="7" x14ac:dyDescent="0.25">
      <c r="A439" s="14" t="s">
        <v>78</v>
      </c>
      <c r="B439" s="15" t="s">
        <v>214</v>
      </c>
      <c r="C439" s="31" t="s">
        <v>218</v>
      </c>
      <c r="D439" s="15" t="s">
        <v>79</v>
      </c>
      <c r="E439" s="21">
        <v>126000</v>
      </c>
      <c r="F439" s="22">
        <v>126000</v>
      </c>
      <c r="G439" s="22">
        <v>126000</v>
      </c>
    </row>
    <row r="440" spans="1:7" ht="15.75" outlineLevel="6" x14ac:dyDescent="0.25">
      <c r="A440" s="14" t="s">
        <v>18</v>
      </c>
      <c r="B440" s="15" t="s">
        <v>214</v>
      </c>
      <c r="C440" s="31" t="s">
        <v>218</v>
      </c>
      <c r="D440" s="15" t="s">
        <v>19</v>
      </c>
      <c r="E440" s="21">
        <f>E441</f>
        <v>123000</v>
      </c>
      <c r="F440" s="21">
        <f t="shared" ref="F440:G440" si="146">F441</f>
        <v>123000</v>
      </c>
      <c r="G440" s="21">
        <f t="shared" si="146"/>
        <v>123000</v>
      </c>
    </row>
    <row r="441" spans="1:7" ht="15.75" outlineLevel="7" x14ac:dyDescent="0.25">
      <c r="A441" s="14" t="s">
        <v>20</v>
      </c>
      <c r="B441" s="15" t="s">
        <v>214</v>
      </c>
      <c r="C441" s="31" t="s">
        <v>218</v>
      </c>
      <c r="D441" s="15" t="s">
        <v>21</v>
      </c>
      <c r="E441" s="21">
        <v>123000</v>
      </c>
      <c r="F441" s="22">
        <v>123000</v>
      </c>
      <c r="G441" s="22">
        <v>123000</v>
      </c>
    </row>
    <row r="442" spans="1:7" ht="31.5" outlineLevel="5" x14ac:dyDescent="0.25">
      <c r="A442" s="14" t="s">
        <v>219</v>
      </c>
      <c r="B442" s="15" t="s">
        <v>214</v>
      </c>
      <c r="C442" s="31" t="s">
        <v>220</v>
      </c>
      <c r="D442" s="15" t="s">
        <v>1</v>
      </c>
      <c r="E442" s="11">
        <f>E443+E445+E447</f>
        <v>54991958</v>
      </c>
      <c r="F442" s="11">
        <f t="shared" ref="F442:G442" si="147">F443+F445+F447</f>
        <v>52034927</v>
      </c>
      <c r="G442" s="11">
        <f t="shared" si="147"/>
        <v>51022228</v>
      </c>
    </row>
    <row r="443" spans="1:7" ht="47.25" outlineLevel="6" x14ac:dyDescent="0.25">
      <c r="A443" s="14" t="s">
        <v>12</v>
      </c>
      <c r="B443" s="15" t="s">
        <v>214</v>
      </c>
      <c r="C443" s="31" t="s">
        <v>220</v>
      </c>
      <c r="D443" s="15" t="s">
        <v>13</v>
      </c>
      <c r="E443" s="11">
        <f>E444</f>
        <v>36419008</v>
      </c>
      <c r="F443" s="11">
        <f t="shared" ref="F443:G443" si="148">F444</f>
        <v>30338927</v>
      </c>
      <c r="G443" s="11">
        <f t="shared" si="148"/>
        <v>29326228</v>
      </c>
    </row>
    <row r="444" spans="1:7" ht="25.5" customHeight="1" outlineLevel="7" x14ac:dyDescent="0.25">
      <c r="A444" s="14" t="s">
        <v>78</v>
      </c>
      <c r="B444" s="15" t="s">
        <v>214</v>
      </c>
      <c r="C444" s="31" t="s">
        <v>220</v>
      </c>
      <c r="D444" s="15" t="s">
        <v>79</v>
      </c>
      <c r="E444" s="11">
        <v>36419008</v>
      </c>
      <c r="F444" s="11">
        <v>30338927</v>
      </c>
      <c r="G444" s="11">
        <v>29326228</v>
      </c>
    </row>
    <row r="445" spans="1:7" ht="15.75" outlineLevel="6" x14ac:dyDescent="0.25">
      <c r="A445" s="14" t="s">
        <v>18</v>
      </c>
      <c r="B445" s="15" t="s">
        <v>214</v>
      </c>
      <c r="C445" s="31" t="s">
        <v>220</v>
      </c>
      <c r="D445" s="15" t="s">
        <v>19</v>
      </c>
      <c r="E445" s="11">
        <f>E446</f>
        <v>18326950</v>
      </c>
      <c r="F445" s="11">
        <f t="shared" ref="F445:G445" si="149">F446</f>
        <v>21450000</v>
      </c>
      <c r="G445" s="11">
        <f t="shared" si="149"/>
        <v>21450000</v>
      </c>
    </row>
    <row r="446" spans="1:7" ht="15.75" outlineLevel="7" x14ac:dyDescent="0.25">
      <c r="A446" s="14" t="s">
        <v>20</v>
      </c>
      <c r="B446" s="15" t="s">
        <v>214</v>
      </c>
      <c r="C446" s="31" t="s">
        <v>220</v>
      </c>
      <c r="D446" s="15">
        <v>240</v>
      </c>
      <c r="E446" s="11">
        <v>18326950</v>
      </c>
      <c r="F446" s="12">
        <v>21450000</v>
      </c>
      <c r="G446" s="12">
        <v>21450000</v>
      </c>
    </row>
    <row r="447" spans="1:7" ht="20.25" customHeight="1" outlineLevel="6" x14ac:dyDescent="0.25">
      <c r="A447" s="14" t="s">
        <v>28</v>
      </c>
      <c r="B447" s="15" t="s">
        <v>214</v>
      </c>
      <c r="C447" s="31" t="s">
        <v>220</v>
      </c>
      <c r="D447" s="15" t="s">
        <v>29</v>
      </c>
      <c r="E447" s="11">
        <f>E448</f>
        <v>246000</v>
      </c>
      <c r="F447" s="11">
        <f t="shared" ref="F447:G447" si="150">F448</f>
        <v>246000</v>
      </c>
      <c r="G447" s="11">
        <f t="shared" si="150"/>
        <v>246000</v>
      </c>
    </row>
    <row r="448" spans="1:7" ht="20.25" customHeight="1" outlineLevel="7" x14ac:dyDescent="0.25">
      <c r="A448" s="14" t="s">
        <v>30</v>
      </c>
      <c r="B448" s="15" t="s">
        <v>214</v>
      </c>
      <c r="C448" s="31" t="s">
        <v>220</v>
      </c>
      <c r="D448" s="15" t="s">
        <v>31</v>
      </c>
      <c r="E448" s="11">
        <v>246000</v>
      </c>
      <c r="F448" s="12">
        <v>246000</v>
      </c>
      <c r="G448" s="12">
        <v>246000</v>
      </c>
    </row>
    <row r="449" spans="1:7" ht="47.25" outlineLevel="5" x14ac:dyDescent="0.25">
      <c r="A449" s="14" t="s">
        <v>379</v>
      </c>
      <c r="B449" s="15" t="s">
        <v>214</v>
      </c>
      <c r="C449" s="31" t="s">
        <v>221</v>
      </c>
      <c r="D449" s="15" t="s">
        <v>1</v>
      </c>
      <c r="E449" s="11">
        <f>E450</f>
        <v>14040000</v>
      </c>
      <c r="F449" s="11">
        <f t="shared" ref="F449:G449" si="151">F450</f>
        <v>14040000</v>
      </c>
      <c r="G449" s="11">
        <f t="shared" si="151"/>
        <v>28080000</v>
      </c>
    </row>
    <row r="450" spans="1:7" ht="47.25" outlineLevel="6" x14ac:dyDescent="0.25">
      <c r="A450" s="14" t="s">
        <v>12</v>
      </c>
      <c r="B450" s="15" t="s">
        <v>214</v>
      </c>
      <c r="C450" s="31" t="s">
        <v>221</v>
      </c>
      <c r="D450" s="15" t="s">
        <v>13</v>
      </c>
      <c r="E450" s="11">
        <f>E451</f>
        <v>14040000</v>
      </c>
      <c r="F450" s="11">
        <f t="shared" ref="F450:G450" si="152">F451</f>
        <v>14040000</v>
      </c>
      <c r="G450" s="11">
        <f t="shared" si="152"/>
        <v>28080000</v>
      </c>
    </row>
    <row r="451" spans="1:7" ht="25.5" customHeight="1" outlineLevel="7" x14ac:dyDescent="0.25">
      <c r="A451" s="14" t="s">
        <v>78</v>
      </c>
      <c r="B451" s="15" t="s">
        <v>214</v>
      </c>
      <c r="C451" s="31" t="s">
        <v>221</v>
      </c>
      <c r="D451" s="15" t="s">
        <v>79</v>
      </c>
      <c r="E451" s="11">
        <v>14040000</v>
      </c>
      <c r="F451" s="12">
        <v>14040000</v>
      </c>
      <c r="G451" s="12">
        <v>28080000</v>
      </c>
    </row>
    <row r="452" spans="1:7" ht="63" outlineLevel="5" x14ac:dyDescent="0.25">
      <c r="A452" s="14" t="s">
        <v>222</v>
      </c>
      <c r="B452" s="15" t="s">
        <v>214</v>
      </c>
      <c r="C452" s="31" t="s">
        <v>223</v>
      </c>
      <c r="D452" s="15" t="s">
        <v>1</v>
      </c>
      <c r="E452" s="11">
        <f>E453+E455</f>
        <v>127712433</v>
      </c>
      <c r="F452" s="11">
        <f t="shared" ref="F452:G452" si="153">F453+F455</f>
        <v>135371775</v>
      </c>
      <c r="G452" s="11">
        <f t="shared" si="153"/>
        <v>143404915</v>
      </c>
    </row>
    <row r="453" spans="1:7" ht="47.25" outlineLevel="6" x14ac:dyDescent="0.25">
      <c r="A453" s="14" t="s">
        <v>12</v>
      </c>
      <c r="B453" s="15" t="s">
        <v>214</v>
      </c>
      <c r="C453" s="31" t="s">
        <v>223</v>
      </c>
      <c r="D453" s="15" t="s">
        <v>13</v>
      </c>
      <c r="E453" s="11">
        <f>E454</f>
        <v>121017529</v>
      </c>
      <c r="F453" s="11">
        <f t="shared" ref="F453:G453" si="154">F454</f>
        <v>128676871</v>
      </c>
      <c r="G453" s="11">
        <f t="shared" si="154"/>
        <v>136710011</v>
      </c>
    </row>
    <row r="454" spans="1:7" ht="23.25" customHeight="1" outlineLevel="7" x14ac:dyDescent="0.25">
      <c r="A454" s="14" t="s">
        <v>78</v>
      </c>
      <c r="B454" s="15" t="s">
        <v>214</v>
      </c>
      <c r="C454" s="31" t="s">
        <v>223</v>
      </c>
      <c r="D454" s="15" t="s">
        <v>79</v>
      </c>
      <c r="E454" s="11">
        <v>121017529</v>
      </c>
      <c r="F454" s="12">
        <v>128676871</v>
      </c>
      <c r="G454" s="12">
        <v>136710011</v>
      </c>
    </row>
    <row r="455" spans="1:7" ht="15.75" outlineLevel="6" x14ac:dyDescent="0.25">
      <c r="A455" s="14" t="s">
        <v>18</v>
      </c>
      <c r="B455" s="15" t="s">
        <v>214</v>
      </c>
      <c r="C455" s="31" t="s">
        <v>223</v>
      </c>
      <c r="D455" s="15" t="s">
        <v>19</v>
      </c>
      <c r="E455" s="11">
        <f>E456</f>
        <v>6694904</v>
      </c>
      <c r="F455" s="11">
        <f t="shared" ref="F455:G455" si="155">F456</f>
        <v>6694904</v>
      </c>
      <c r="G455" s="11">
        <f t="shared" si="155"/>
        <v>6694904</v>
      </c>
    </row>
    <row r="456" spans="1:7" ht="15.75" outlineLevel="7" x14ac:dyDescent="0.25">
      <c r="A456" s="14" t="s">
        <v>20</v>
      </c>
      <c r="B456" s="15" t="s">
        <v>214</v>
      </c>
      <c r="C456" s="31" t="s">
        <v>223</v>
      </c>
      <c r="D456" s="15" t="s">
        <v>21</v>
      </c>
      <c r="E456" s="11">
        <v>6694904</v>
      </c>
      <c r="F456" s="12">
        <v>6694904</v>
      </c>
      <c r="G456" s="12">
        <v>6694904</v>
      </c>
    </row>
    <row r="457" spans="1:7" ht="67.150000000000006" customHeight="1" outlineLevel="5" x14ac:dyDescent="0.25">
      <c r="A457" s="14" t="s">
        <v>224</v>
      </c>
      <c r="B457" s="15" t="s">
        <v>214</v>
      </c>
      <c r="C457" s="31" t="s">
        <v>225</v>
      </c>
      <c r="D457" s="15" t="s">
        <v>1</v>
      </c>
      <c r="E457" s="11">
        <f>E458</f>
        <v>2387650</v>
      </c>
      <c r="F457" s="11">
        <f t="shared" ref="F457:G457" si="156">F458</f>
        <v>2387650</v>
      </c>
      <c r="G457" s="11">
        <f t="shared" si="156"/>
        <v>2387650</v>
      </c>
    </row>
    <row r="458" spans="1:7" ht="15.75" outlineLevel="6" x14ac:dyDescent="0.25">
      <c r="A458" s="14" t="s">
        <v>18</v>
      </c>
      <c r="B458" s="15" t="s">
        <v>214</v>
      </c>
      <c r="C458" s="31" t="s">
        <v>225</v>
      </c>
      <c r="D458" s="15" t="s">
        <v>19</v>
      </c>
      <c r="E458" s="11">
        <f>E459</f>
        <v>2387650</v>
      </c>
      <c r="F458" s="11">
        <f t="shared" ref="F458:G458" si="157">F459</f>
        <v>2387650</v>
      </c>
      <c r="G458" s="11">
        <f t="shared" si="157"/>
        <v>2387650</v>
      </c>
    </row>
    <row r="459" spans="1:7" ht="15.75" outlineLevel="7" x14ac:dyDescent="0.25">
      <c r="A459" s="14" t="s">
        <v>20</v>
      </c>
      <c r="B459" s="15" t="s">
        <v>214</v>
      </c>
      <c r="C459" s="31" t="s">
        <v>225</v>
      </c>
      <c r="D459" s="15" t="s">
        <v>21</v>
      </c>
      <c r="E459" s="11">
        <v>2387650</v>
      </c>
      <c r="F459" s="12">
        <v>2387650</v>
      </c>
      <c r="G459" s="12">
        <v>2387650</v>
      </c>
    </row>
    <row r="460" spans="1:7" ht="47.25" outlineLevel="5" x14ac:dyDescent="0.25">
      <c r="A460" s="14" t="s">
        <v>396</v>
      </c>
      <c r="B460" s="15" t="s">
        <v>214</v>
      </c>
      <c r="C460" s="31" t="s">
        <v>395</v>
      </c>
      <c r="D460" s="15" t="s">
        <v>1</v>
      </c>
      <c r="E460" s="11">
        <f>E461</f>
        <v>6354600</v>
      </c>
      <c r="F460" s="11">
        <f t="shared" ref="F460:G460" si="158">F461</f>
        <v>6354600</v>
      </c>
      <c r="G460" s="11">
        <f t="shared" si="158"/>
        <v>6354600</v>
      </c>
    </row>
    <row r="461" spans="1:7" ht="15.75" outlineLevel="6" x14ac:dyDescent="0.25">
      <c r="A461" s="14" t="s">
        <v>18</v>
      </c>
      <c r="B461" s="15" t="s">
        <v>214</v>
      </c>
      <c r="C461" s="31" t="s">
        <v>395</v>
      </c>
      <c r="D461" s="15" t="s">
        <v>19</v>
      </c>
      <c r="E461" s="11">
        <f>E462</f>
        <v>6354600</v>
      </c>
      <c r="F461" s="11">
        <f t="shared" ref="F461:G461" si="159">F462</f>
        <v>6354600</v>
      </c>
      <c r="G461" s="11">
        <f t="shared" si="159"/>
        <v>6354600</v>
      </c>
    </row>
    <row r="462" spans="1:7" ht="15.75" outlineLevel="7" x14ac:dyDescent="0.25">
      <c r="A462" s="14" t="s">
        <v>20</v>
      </c>
      <c r="B462" s="15" t="s">
        <v>214</v>
      </c>
      <c r="C462" s="31" t="s">
        <v>395</v>
      </c>
      <c r="D462" s="15" t="s">
        <v>21</v>
      </c>
      <c r="E462" s="11">
        <v>6354600</v>
      </c>
      <c r="F462" s="12">
        <v>6354600</v>
      </c>
      <c r="G462" s="12">
        <v>6354600</v>
      </c>
    </row>
    <row r="463" spans="1:7" ht="15.75" outlineLevel="4" x14ac:dyDescent="0.25">
      <c r="A463" s="14" t="s">
        <v>226</v>
      </c>
      <c r="B463" s="15" t="s">
        <v>214</v>
      </c>
      <c r="C463" s="31" t="s">
        <v>227</v>
      </c>
      <c r="D463" s="15" t="s">
        <v>1</v>
      </c>
      <c r="E463" s="11">
        <f>E464+E467+E470+E473+E476</f>
        <v>2099995</v>
      </c>
      <c r="F463" s="11">
        <f t="shared" ref="F463:G463" si="160">F464+F467</f>
        <v>0</v>
      </c>
      <c r="G463" s="11">
        <f t="shared" si="160"/>
        <v>0</v>
      </c>
    </row>
    <row r="464" spans="1:7" ht="32.450000000000003" customHeight="1" outlineLevel="7" x14ac:dyDescent="0.25">
      <c r="A464" s="14" t="s">
        <v>485</v>
      </c>
      <c r="B464" s="15" t="s">
        <v>214</v>
      </c>
      <c r="C464" s="31">
        <v>1500492340</v>
      </c>
      <c r="D464" s="15" t="s">
        <v>1</v>
      </c>
      <c r="E464" s="11">
        <f>E465</f>
        <v>1296560.2</v>
      </c>
      <c r="F464" s="11">
        <f t="shared" ref="F464:G464" si="161">F465</f>
        <v>0</v>
      </c>
      <c r="G464" s="11">
        <f t="shared" si="161"/>
        <v>0</v>
      </c>
    </row>
    <row r="465" spans="1:7" ht="15.75" outlineLevel="7" x14ac:dyDescent="0.25">
      <c r="A465" s="14" t="s">
        <v>18</v>
      </c>
      <c r="B465" s="15" t="s">
        <v>214</v>
      </c>
      <c r="C465" s="31">
        <v>1500492340</v>
      </c>
      <c r="D465" s="15" t="s">
        <v>19</v>
      </c>
      <c r="E465" s="11">
        <f>E466</f>
        <v>1296560.2</v>
      </c>
      <c r="F465" s="12">
        <v>0</v>
      </c>
      <c r="G465" s="12">
        <v>0</v>
      </c>
    </row>
    <row r="466" spans="1:7" ht="15.75" outlineLevel="7" x14ac:dyDescent="0.25">
      <c r="A466" s="14" t="s">
        <v>20</v>
      </c>
      <c r="B466" s="15" t="s">
        <v>214</v>
      </c>
      <c r="C466" s="31">
        <v>1500492340</v>
      </c>
      <c r="D466" s="15" t="s">
        <v>21</v>
      </c>
      <c r="E466" s="11">
        <v>1296560.2</v>
      </c>
      <c r="F466" s="12">
        <v>0</v>
      </c>
      <c r="G466" s="12">
        <v>0</v>
      </c>
    </row>
    <row r="467" spans="1:7" ht="40.15" customHeight="1" outlineLevel="7" x14ac:dyDescent="0.25">
      <c r="A467" s="14" t="s">
        <v>486</v>
      </c>
      <c r="B467" s="15" t="s">
        <v>214</v>
      </c>
      <c r="C467" s="31" t="s">
        <v>398</v>
      </c>
      <c r="D467" s="15" t="s">
        <v>1</v>
      </c>
      <c r="E467" s="11">
        <f>E468</f>
        <v>40099.800000000003</v>
      </c>
      <c r="F467" s="11">
        <f t="shared" ref="F467:G467" si="162">F468</f>
        <v>0</v>
      </c>
      <c r="G467" s="11">
        <f t="shared" si="162"/>
        <v>0</v>
      </c>
    </row>
    <row r="468" spans="1:7" ht="15.75" outlineLevel="7" x14ac:dyDescent="0.25">
      <c r="A468" s="14" t="s">
        <v>18</v>
      </c>
      <c r="B468" s="15" t="s">
        <v>214</v>
      </c>
      <c r="C468" s="31" t="s">
        <v>398</v>
      </c>
      <c r="D468" s="15" t="s">
        <v>19</v>
      </c>
      <c r="E468" s="11">
        <f>E469</f>
        <v>40099.800000000003</v>
      </c>
      <c r="F468" s="11">
        <f t="shared" ref="F468:G468" si="163">F469</f>
        <v>0</v>
      </c>
      <c r="G468" s="11">
        <f t="shared" si="163"/>
        <v>0</v>
      </c>
    </row>
    <row r="469" spans="1:7" ht="15.75" outlineLevel="7" x14ac:dyDescent="0.25">
      <c r="A469" s="14" t="s">
        <v>20</v>
      </c>
      <c r="B469" s="15" t="s">
        <v>214</v>
      </c>
      <c r="C469" s="31" t="s">
        <v>398</v>
      </c>
      <c r="D469" s="15" t="s">
        <v>21</v>
      </c>
      <c r="E469" s="11">
        <v>40099.800000000003</v>
      </c>
      <c r="F469" s="12">
        <v>0</v>
      </c>
      <c r="G469" s="12">
        <v>0</v>
      </c>
    </row>
    <row r="470" spans="1:7" ht="15.75" outlineLevel="7" x14ac:dyDescent="0.25">
      <c r="A470" s="14" t="s">
        <v>508</v>
      </c>
      <c r="B470" s="15" t="s">
        <v>214</v>
      </c>
      <c r="C470" s="31">
        <v>1500402340</v>
      </c>
      <c r="D470" s="15" t="s">
        <v>1</v>
      </c>
      <c r="E470" s="11">
        <f>E471</f>
        <v>257335</v>
      </c>
      <c r="F470" s="11">
        <f t="shared" ref="F470:G477" si="164">F471</f>
        <v>0</v>
      </c>
      <c r="G470" s="11">
        <f t="shared" si="164"/>
        <v>0</v>
      </c>
    </row>
    <row r="471" spans="1:7" ht="15.75" outlineLevel="7" x14ac:dyDescent="0.25">
      <c r="A471" s="14" t="s">
        <v>18</v>
      </c>
      <c r="B471" s="15" t="s">
        <v>214</v>
      </c>
      <c r="C471" s="31">
        <v>1500402340</v>
      </c>
      <c r="D471" s="15" t="s">
        <v>19</v>
      </c>
      <c r="E471" s="11">
        <f>E472</f>
        <v>257335</v>
      </c>
      <c r="F471" s="11">
        <f t="shared" si="164"/>
        <v>0</v>
      </c>
      <c r="G471" s="11">
        <f t="shared" si="164"/>
        <v>0</v>
      </c>
    </row>
    <row r="472" spans="1:7" ht="15.75" outlineLevel="7" x14ac:dyDescent="0.25">
      <c r="A472" s="14" t="s">
        <v>20</v>
      </c>
      <c r="B472" s="15" t="s">
        <v>214</v>
      </c>
      <c r="C472" s="31">
        <v>1500402340</v>
      </c>
      <c r="D472" s="15" t="s">
        <v>21</v>
      </c>
      <c r="E472" s="11">
        <v>257335</v>
      </c>
      <c r="F472" s="12">
        <v>0</v>
      </c>
      <c r="G472" s="12">
        <v>0</v>
      </c>
    </row>
    <row r="473" spans="1:7" ht="23.45" customHeight="1" outlineLevel="7" x14ac:dyDescent="0.25">
      <c r="A473" s="14" t="s">
        <v>509</v>
      </c>
      <c r="B473" s="15" t="s">
        <v>214</v>
      </c>
      <c r="C473" s="31">
        <v>1500403340</v>
      </c>
      <c r="D473" s="15" t="s">
        <v>1</v>
      </c>
      <c r="E473" s="11">
        <f>E474</f>
        <v>154000</v>
      </c>
      <c r="F473" s="11">
        <f t="shared" si="164"/>
        <v>0</v>
      </c>
      <c r="G473" s="11">
        <f t="shared" si="164"/>
        <v>0</v>
      </c>
    </row>
    <row r="474" spans="1:7" ht="15.75" outlineLevel="7" x14ac:dyDescent="0.25">
      <c r="A474" s="14" t="s">
        <v>18</v>
      </c>
      <c r="B474" s="15" t="s">
        <v>214</v>
      </c>
      <c r="C474" s="31">
        <v>1500403340</v>
      </c>
      <c r="D474" s="15" t="s">
        <v>19</v>
      </c>
      <c r="E474" s="11">
        <f>E475</f>
        <v>154000</v>
      </c>
      <c r="F474" s="11">
        <f t="shared" si="164"/>
        <v>0</v>
      </c>
      <c r="G474" s="11">
        <f t="shared" si="164"/>
        <v>0</v>
      </c>
    </row>
    <row r="475" spans="1:7" ht="15.75" outlineLevel="7" x14ac:dyDescent="0.25">
      <c r="A475" s="14" t="s">
        <v>20</v>
      </c>
      <c r="B475" s="15" t="s">
        <v>214</v>
      </c>
      <c r="C475" s="31">
        <v>1500403340</v>
      </c>
      <c r="D475" s="15" t="s">
        <v>21</v>
      </c>
      <c r="E475" s="11">
        <v>154000</v>
      </c>
      <c r="F475" s="12">
        <v>0</v>
      </c>
      <c r="G475" s="12">
        <v>0</v>
      </c>
    </row>
    <row r="476" spans="1:7" ht="24" customHeight="1" outlineLevel="7" x14ac:dyDescent="0.25">
      <c r="A476" s="14" t="s">
        <v>510</v>
      </c>
      <c r="B476" s="15" t="s">
        <v>214</v>
      </c>
      <c r="C476" s="31">
        <v>1500404340</v>
      </c>
      <c r="D476" s="15" t="s">
        <v>1</v>
      </c>
      <c r="E476" s="11">
        <f>E477</f>
        <v>352000</v>
      </c>
      <c r="F476" s="11">
        <f t="shared" si="164"/>
        <v>0</v>
      </c>
      <c r="G476" s="11">
        <f t="shared" si="164"/>
        <v>0</v>
      </c>
    </row>
    <row r="477" spans="1:7" ht="15.75" outlineLevel="7" x14ac:dyDescent="0.25">
      <c r="A477" s="14" t="s">
        <v>18</v>
      </c>
      <c r="B477" s="15" t="s">
        <v>214</v>
      </c>
      <c r="C477" s="31">
        <v>1500404340</v>
      </c>
      <c r="D477" s="15" t="s">
        <v>19</v>
      </c>
      <c r="E477" s="11">
        <f>E478</f>
        <v>352000</v>
      </c>
      <c r="F477" s="11">
        <f t="shared" si="164"/>
        <v>0</v>
      </c>
      <c r="G477" s="11">
        <f t="shared" si="164"/>
        <v>0</v>
      </c>
    </row>
    <row r="478" spans="1:7" ht="15.75" outlineLevel="7" x14ac:dyDescent="0.25">
      <c r="A478" s="14" t="s">
        <v>20</v>
      </c>
      <c r="B478" s="15" t="s">
        <v>214</v>
      </c>
      <c r="C478" s="31">
        <v>1500404340</v>
      </c>
      <c r="D478" s="15" t="s">
        <v>21</v>
      </c>
      <c r="E478" s="11">
        <v>352000</v>
      </c>
      <c r="F478" s="12">
        <v>0</v>
      </c>
      <c r="G478" s="12">
        <v>0</v>
      </c>
    </row>
    <row r="479" spans="1:7" ht="37.9" customHeight="1" outlineLevel="4" x14ac:dyDescent="0.25">
      <c r="A479" s="14" t="s">
        <v>228</v>
      </c>
      <c r="B479" s="15" t="s">
        <v>214</v>
      </c>
      <c r="C479" s="31" t="s">
        <v>229</v>
      </c>
      <c r="D479" s="15" t="s">
        <v>1</v>
      </c>
      <c r="E479" s="11">
        <f>E480</f>
        <v>646000</v>
      </c>
      <c r="F479" s="11">
        <f t="shared" ref="F479:G480" si="165">F480</f>
        <v>0</v>
      </c>
      <c r="G479" s="11">
        <f t="shared" si="165"/>
        <v>0</v>
      </c>
    </row>
    <row r="480" spans="1:7" ht="31.5" outlineLevel="5" x14ac:dyDescent="0.25">
      <c r="A480" s="14" t="s">
        <v>230</v>
      </c>
      <c r="B480" s="15" t="s">
        <v>214</v>
      </c>
      <c r="C480" s="31" t="s">
        <v>231</v>
      </c>
      <c r="D480" s="15" t="s">
        <v>1</v>
      </c>
      <c r="E480" s="11">
        <f>E481</f>
        <v>646000</v>
      </c>
      <c r="F480" s="11">
        <f t="shared" si="165"/>
        <v>0</v>
      </c>
      <c r="G480" s="11">
        <f t="shared" si="165"/>
        <v>0</v>
      </c>
    </row>
    <row r="481" spans="1:7" ht="15.75" outlineLevel="6" x14ac:dyDescent="0.25">
      <c r="A481" s="14" t="s">
        <v>18</v>
      </c>
      <c r="B481" s="15" t="s">
        <v>214</v>
      </c>
      <c r="C481" s="31" t="s">
        <v>231</v>
      </c>
      <c r="D481" s="15" t="s">
        <v>19</v>
      </c>
      <c r="E481" s="11">
        <f>E482</f>
        <v>646000</v>
      </c>
      <c r="F481" s="11">
        <f t="shared" ref="F481:G481" si="166">F482</f>
        <v>0</v>
      </c>
      <c r="G481" s="11">
        <f t="shared" si="166"/>
        <v>0</v>
      </c>
    </row>
    <row r="482" spans="1:7" ht="15.75" outlineLevel="7" x14ac:dyDescent="0.25">
      <c r="A482" s="14" t="s">
        <v>20</v>
      </c>
      <c r="B482" s="15" t="s">
        <v>214</v>
      </c>
      <c r="C482" s="31" t="s">
        <v>231</v>
      </c>
      <c r="D482" s="15" t="s">
        <v>21</v>
      </c>
      <c r="E482" s="11">
        <v>646000</v>
      </c>
      <c r="F482" s="12"/>
      <c r="G482" s="12"/>
    </row>
    <row r="483" spans="1:7" ht="36" customHeight="1" outlineLevel="7" x14ac:dyDescent="0.25">
      <c r="A483" s="14" t="s">
        <v>413</v>
      </c>
      <c r="B483" s="15" t="s">
        <v>214</v>
      </c>
      <c r="C483" s="31" t="s">
        <v>307</v>
      </c>
      <c r="D483" s="15" t="s">
        <v>1</v>
      </c>
      <c r="E483" s="11">
        <f>E484</f>
        <v>265419478.09</v>
      </c>
      <c r="F483" s="11">
        <f t="shared" ref="F483:G483" si="167">F484</f>
        <v>120960684.68000001</v>
      </c>
      <c r="G483" s="11">
        <f t="shared" si="167"/>
        <v>0</v>
      </c>
    </row>
    <row r="484" spans="1:7" ht="67.900000000000006" customHeight="1" outlineLevel="7" x14ac:dyDescent="0.25">
      <c r="A484" s="14" t="s">
        <v>487</v>
      </c>
      <c r="B484" s="15" t="s">
        <v>214</v>
      </c>
      <c r="C484" s="31" t="s">
        <v>412</v>
      </c>
      <c r="D484" s="15" t="s">
        <v>1</v>
      </c>
      <c r="E484" s="11">
        <f>E485</f>
        <v>265419478.09</v>
      </c>
      <c r="F484" s="11">
        <f>F485</f>
        <v>120960684.68000001</v>
      </c>
      <c r="G484" s="12">
        <v>0</v>
      </c>
    </row>
    <row r="485" spans="1:7" ht="15.75" outlineLevel="7" x14ac:dyDescent="0.25">
      <c r="A485" s="14" t="s">
        <v>72</v>
      </c>
      <c r="B485" s="15" t="s">
        <v>214</v>
      </c>
      <c r="C485" s="31" t="s">
        <v>412</v>
      </c>
      <c r="D485" s="15" t="s">
        <v>73</v>
      </c>
      <c r="E485" s="11">
        <f>E486</f>
        <v>265419478.09</v>
      </c>
      <c r="F485" s="11">
        <f>F486</f>
        <v>120960684.68000001</v>
      </c>
      <c r="G485" s="12">
        <v>0</v>
      </c>
    </row>
    <row r="486" spans="1:7" ht="15.75" outlineLevel="7" x14ac:dyDescent="0.25">
      <c r="A486" s="14" t="s">
        <v>74</v>
      </c>
      <c r="B486" s="15" t="s">
        <v>214</v>
      </c>
      <c r="C486" s="31" t="s">
        <v>412</v>
      </c>
      <c r="D486" s="15" t="s">
        <v>75</v>
      </c>
      <c r="E486" s="11">
        <v>265419478.09</v>
      </c>
      <c r="F486" s="12">
        <v>120960684.68000001</v>
      </c>
      <c r="G486" s="12">
        <v>0</v>
      </c>
    </row>
    <row r="487" spans="1:7" ht="15.75" outlineLevel="7" x14ac:dyDescent="0.25">
      <c r="A487" s="14" t="s">
        <v>8</v>
      </c>
      <c r="B487" s="15" t="s">
        <v>214</v>
      </c>
      <c r="C487" s="31" t="s">
        <v>9</v>
      </c>
      <c r="D487" s="15" t="s">
        <v>1</v>
      </c>
      <c r="E487" s="11">
        <f>E491+E488</f>
        <v>962250</v>
      </c>
      <c r="F487" s="12">
        <v>0</v>
      </c>
      <c r="G487" s="12">
        <v>0</v>
      </c>
    </row>
    <row r="488" spans="1:7" ht="31.5" outlineLevel="7" x14ac:dyDescent="0.25">
      <c r="A488" s="14" t="s">
        <v>503</v>
      </c>
      <c r="B488" s="15" t="s">
        <v>214</v>
      </c>
      <c r="C488" s="31">
        <v>9999921997</v>
      </c>
      <c r="D488" s="15" t="s">
        <v>1</v>
      </c>
      <c r="E488" s="11">
        <f>E489</f>
        <v>80000</v>
      </c>
      <c r="F488" s="12">
        <v>0</v>
      </c>
      <c r="G488" s="12">
        <v>0</v>
      </c>
    </row>
    <row r="489" spans="1:7" ht="15.75" outlineLevel="7" x14ac:dyDescent="0.25">
      <c r="A489" s="14" t="s">
        <v>18</v>
      </c>
      <c r="B489" s="15" t="s">
        <v>214</v>
      </c>
      <c r="C489" s="31">
        <v>9999921997</v>
      </c>
      <c r="D489" s="15" t="s">
        <v>19</v>
      </c>
      <c r="E489" s="11">
        <f>E490</f>
        <v>80000</v>
      </c>
      <c r="F489" s="12">
        <v>0</v>
      </c>
      <c r="G489" s="12">
        <v>0</v>
      </c>
    </row>
    <row r="490" spans="1:7" ht="15.75" outlineLevel="7" x14ac:dyDescent="0.25">
      <c r="A490" s="14" t="s">
        <v>20</v>
      </c>
      <c r="B490" s="15" t="s">
        <v>214</v>
      </c>
      <c r="C490" s="31">
        <v>9999921997</v>
      </c>
      <c r="D490" s="15" t="s">
        <v>21</v>
      </c>
      <c r="E490" s="11">
        <v>80000</v>
      </c>
      <c r="F490" s="12"/>
      <c r="G490" s="12"/>
    </row>
    <row r="491" spans="1:7" ht="47.25" outlineLevel="7" x14ac:dyDescent="0.25">
      <c r="A491" s="14" t="s">
        <v>504</v>
      </c>
      <c r="B491" s="15" t="s">
        <v>214</v>
      </c>
      <c r="C491" s="31">
        <v>9999921998</v>
      </c>
      <c r="D491" s="15" t="s">
        <v>1</v>
      </c>
      <c r="E491" s="11">
        <f>E492+E494</f>
        <v>882250</v>
      </c>
      <c r="F491" s="12">
        <v>0</v>
      </c>
      <c r="G491" s="12">
        <v>0</v>
      </c>
    </row>
    <row r="492" spans="1:7" ht="47.25" outlineLevel="7" x14ac:dyDescent="0.25">
      <c r="A492" s="14" t="s">
        <v>12</v>
      </c>
      <c r="B492" s="15" t="s">
        <v>214</v>
      </c>
      <c r="C492" s="31">
        <v>9999921998</v>
      </c>
      <c r="D492" s="15" t="s">
        <v>13</v>
      </c>
      <c r="E492" s="11">
        <f>E493</f>
        <v>420000</v>
      </c>
      <c r="F492" s="11">
        <f t="shared" ref="F492:G492" si="168">F493</f>
        <v>0</v>
      </c>
      <c r="G492" s="11">
        <f t="shared" si="168"/>
        <v>0</v>
      </c>
    </row>
    <row r="493" spans="1:7" ht="15.75" outlineLevel="7" x14ac:dyDescent="0.25">
      <c r="A493" s="14" t="s">
        <v>78</v>
      </c>
      <c r="B493" s="15" t="s">
        <v>214</v>
      </c>
      <c r="C493" s="31">
        <v>9999921998</v>
      </c>
      <c r="D493" s="15" t="s">
        <v>79</v>
      </c>
      <c r="E493" s="11">
        <v>420000</v>
      </c>
      <c r="F493" s="12">
        <v>0</v>
      </c>
      <c r="G493" s="12">
        <v>0</v>
      </c>
    </row>
    <row r="494" spans="1:7" ht="15.75" outlineLevel="7" x14ac:dyDescent="0.25">
      <c r="A494" s="14" t="s">
        <v>18</v>
      </c>
      <c r="B494" s="15" t="s">
        <v>214</v>
      </c>
      <c r="C494" s="31">
        <v>9999921998</v>
      </c>
      <c r="D494" s="15" t="s">
        <v>19</v>
      </c>
      <c r="E494" s="11">
        <f>E495</f>
        <v>462250</v>
      </c>
      <c r="F494" s="12">
        <v>0</v>
      </c>
      <c r="G494" s="12">
        <v>0</v>
      </c>
    </row>
    <row r="495" spans="1:7" ht="15.75" outlineLevel="7" x14ac:dyDescent="0.25">
      <c r="A495" s="14" t="s">
        <v>20</v>
      </c>
      <c r="B495" s="15" t="s">
        <v>214</v>
      </c>
      <c r="C495" s="31">
        <v>9999921998</v>
      </c>
      <c r="D495" s="15" t="s">
        <v>21</v>
      </c>
      <c r="E495" s="11">
        <v>462250</v>
      </c>
      <c r="F495" s="12"/>
      <c r="G495" s="12"/>
    </row>
    <row r="496" spans="1:7" ht="15.75" outlineLevel="2" x14ac:dyDescent="0.25">
      <c r="A496" s="14" t="s">
        <v>232</v>
      </c>
      <c r="B496" s="15" t="s">
        <v>233</v>
      </c>
      <c r="C496" s="31" t="s">
        <v>0</v>
      </c>
      <c r="D496" s="15" t="s">
        <v>1</v>
      </c>
      <c r="E496" s="11">
        <f>E497+E513</f>
        <v>32943096.829999998</v>
      </c>
      <c r="F496" s="11">
        <f t="shared" ref="F496:G496" si="169">F497+F513</f>
        <v>29558267.84</v>
      </c>
      <c r="G496" s="11">
        <f t="shared" si="169"/>
        <v>28731421.84</v>
      </c>
    </row>
    <row r="497" spans="1:7" ht="31.5" outlineLevel="3" x14ac:dyDescent="0.25">
      <c r="A497" s="14" t="s">
        <v>444</v>
      </c>
      <c r="B497" s="15" t="s">
        <v>233</v>
      </c>
      <c r="C497" s="31" t="s">
        <v>204</v>
      </c>
      <c r="D497" s="15" t="s">
        <v>1</v>
      </c>
      <c r="E497" s="11">
        <f>E502+E498</f>
        <v>32943096.829999998</v>
      </c>
      <c r="F497" s="11">
        <f>F502+F498</f>
        <v>28527340</v>
      </c>
      <c r="G497" s="11">
        <f>G502+G498</f>
        <v>27700494</v>
      </c>
    </row>
    <row r="498" spans="1:7" ht="37.15" customHeight="1" outlineLevel="3" x14ac:dyDescent="0.25">
      <c r="A498" s="14" t="s">
        <v>388</v>
      </c>
      <c r="B498" s="15" t="s">
        <v>233</v>
      </c>
      <c r="C498" s="31">
        <v>1500500000</v>
      </c>
      <c r="D498" s="15" t="s">
        <v>1</v>
      </c>
      <c r="E498" s="11">
        <f>E499</f>
        <v>129500</v>
      </c>
      <c r="F498" s="11">
        <f t="shared" ref="F498:G499" si="170">F499</f>
        <v>0</v>
      </c>
      <c r="G498" s="11">
        <f t="shared" si="170"/>
        <v>0</v>
      </c>
    </row>
    <row r="499" spans="1:7" ht="50.25" customHeight="1" outlineLevel="3" x14ac:dyDescent="0.25">
      <c r="A499" s="14" t="s">
        <v>389</v>
      </c>
      <c r="B499" s="15" t="s">
        <v>233</v>
      </c>
      <c r="C499" s="31">
        <v>1500500320</v>
      </c>
      <c r="D499" s="15" t="s">
        <v>1</v>
      </c>
      <c r="E499" s="11">
        <f>E500</f>
        <v>129500</v>
      </c>
      <c r="F499" s="11">
        <f t="shared" si="170"/>
        <v>0</v>
      </c>
      <c r="G499" s="11">
        <f t="shared" si="170"/>
        <v>0</v>
      </c>
    </row>
    <row r="500" spans="1:7" ht="34.5" customHeight="1" outlineLevel="3" x14ac:dyDescent="0.25">
      <c r="A500" s="14" t="s">
        <v>18</v>
      </c>
      <c r="B500" s="15" t="s">
        <v>233</v>
      </c>
      <c r="C500" s="31">
        <v>1500500320</v>
      </c>
      <c r="D500" s="15">
        <v>200</v>
      </c>
      <c r="E500" s="11">
        <f>E501</f>
        <v>129500</v>
      </c>
      <c r="F500" s="11">
        <f t="shared" ref="F500:G500" si="171">F501</f>
        <v>0</v>
      </c>
      <c r="G500" s="11">
        <f t="shared" si="171"/>
        <v>0</v>
      </c>
    </row>
    <row r="501" spans="1:7" ht="32.450000000000003" customHeight="1" outlineLevel="3" x14ac:dyDescent="0.25">
      <c r="A501" s="14" t="s">
        <v>20</v>
      </c>
      <c r="B501" s="15" t="s">
        <v>233</v>
      </c>
      <c r="C501" s="31">
        <v>1500500320</v>
      </c>
      <c r="D501" s="15">
        <v>240</v>
      </c>
      <c r="E501" s="11">
        <v>129500</v>
      </c>
      <c r="F501" s="12"/>
      <c r="G501" s="12"/>
    </row>
    <row r="502" spans="1:7" ht="31.5" outlineLevel="4" x14ac:dyDescent="0.25">
      <c r="A502" s="14" t="s">
        <v>234</v>
      </c>
      <c r="B502" s="15" t="s">
        <v>233</v>
      </c>
      <c r="C502" s="31" t="s">
        <v>235</v>
      </c>
      <c r="D502" s="15" t="s">
        <v>1</v>
      </c>
      <c r="E502" s="11">
        <f>E503+E506</f>
        <v>32813596.829999998</v>
      </c>
      <c r="F502" s="11">
        <f t="shared" ref="F502:G502" si="172">F503+F506</f>
        <v>28527340</v>
      </c>
      <c r="G502" s="11">
        <f t="shared" si="172"/>
        <v>27700494</v>
      </c>
    </row>
    <row r="503" spans="1:7" ht="31.5" outlineLevel="5" x14ac:dyDescent="0.25">
      <c r="A503" s="14" t="s">
        <v>378</v>
      </c>
      <c r="B503" s="15" t="s">
        <v>233</v>
      </c>
      <c r="C503" s="31" t="s">
        <v>236</v>
      </c>
      <c r="D503" s="15" t="s">
        <v>1</v>
      </c>
      <c r="E503" s="11">
        <f>E504</f>
        <v>437795.83</v>
      </c>
      <c r="F503" s="11">
        <f t="shared" ref="F503:G503" si="173">F504</f>
        <v>302400</v>
      </c>
      <c r="G503" s="11">
        <f t="shared" si="173"/>
        <v>302400</v>
      </c>
    </row>
    <row r="504" spans="1:7" ht="15.75" outlineLevel="6" x14ac:dyDescent="0.25">
      <c r="A504" s="14" t="s">
        <v>18</v>
      </c>
      <c r="B504" s="15" t="s">
        <v>233</v>
      </c>
      <c r="C504" s="31" t="s">
        <v>236</v>
      </c>
      <c r="D504" s="15" t="s">
        <v>19</v>
      </c>
      <c r="E504" s="11">
        <f>E505</f>
        <v>437795.83</v>
      </c>
      <c r="F504" s="11">
        <f t="shared" ref="F504:G504" si="174">F505</f>
        <v>302400</v>
      </c>
      <c r="G504" s="11">
        <f t="shared" si="174"/>
        <v>302400</v>
      </c>
    </row>
    <row r="505" spans="1:7" ht="15.75" outlineLevel="7" x14ac:dyDescent="0.25">
      <c r="A505" s="14" t="s">
        <v>20</v>
      </c>
      <c r="B505" s="15" t="s">
        <v>233</v>
      </c>
      <c r="C505" s="31" t="s">
        <v>236</v>
      </c>
      <c r="D505" s="15" t="s">
        <v>21</v>
      </c>
      <c r="E505" s="11">
        <v>437795.83</v>
      </c>
      <c r="F505" s="12">
        <v>302400</v>
      </c>
      <c r="G505" s="12">
        <v>302400</v>
      </c>
    </row>
    <row r="506" spans="1:7" ht="31.5" outlineLevel="5" x14ac:dyDescent="0.25">
      <c r="A506" s="14" t="s">
        <v>376</v>
      </c>
      <c r="B506" s="15" t="s">
        <v>233</v>
      </c>
      <c r="C506" s="31" t="s">
        <v>237</v>
      </c>
      <c r="D506" s="15" t="s">
        <v>1</v>
      </c>
      <c r="E506" s="11">
        <f>E507+E509+E511</f>
        <v>32375801</v>
      </c>
      <c r="F506" s="11">
        <f t="shared" ref="F506:G506" si="175">F507+F509+F511</f>
        <v>28224940</v>
      </c>
      <c r="G506" s="11">
        <f t="shared" si="175"/>
        <v>27398094</v>
      </c>
    </row>
    <row r="507" spans="1:7" ht="47.25" outlineLevel="6" x14ac:dyDescent="0.25">
      <c r="A507" s="14" t="s">
        <v>12</v>
      </c>
      <c r="B507" s="15" t="s">
        <v>233</v>
      </c>
      <c r="C507" s="31" t="s">
        <v>237</v>
      </c>
      <c r="D507" s="15" t="s">
        <v>13</v>
      </c>
      <c r="E507" s="11">
        <f>E508</f>
        <v>27650801</v>
      </c>
      <c r="F507" s="11">
        <f t="shared" ref="F507:G507" si="176">F508</f>
        <v>23635940</v>
      </c>
      <c r="G507" s="11">
        <f t="shared" si="176"/>
        <v>22809094</v>
      </c>
    </row>
    <row r="508" spans="1:7" ht="23.25" customHeight="1" outlineLevel="7" x14ac:dyDescent="0.25">
      <c r="A508" s="14" t="s">
        <v>78</v>
      </c>
      <c r="B508" s="15" t="s">
        <v>233</v>
      </c>
      <c r="C508" s="31" t="s">
        <v>237</v>
      </c>
      <c r="D508" s="15" t="s">
        <v>79</v>
      </c>
      <c r="E508" s="11">
        <v>27650801</v>
      </c>
      <c r="F508" s="12">
        <v>23635940</v>
      </c>
      <c r="G508" s="12">
        <v>22809094</v>
      </c>
    </row>
    <row r="509" spans="1:7" ht="15.75" outlineLevel="6" x14ac:dyDescent="0.25">
      <c r="A509" s="14" t="s">
        <v>18</v>
      </c>
      <c r="B509" s="15" t="s">
        <v>233</v>
      </c>
      <c r="C509" s="31" t="s">
        <v>237</v>
      </c>
      <c r="D509" s="15" t="s">
        <v>19</v>
      </c>
      <c r="E509" s="11">
        <f>E510</f>
        <v>3646000</v>
      </c>
      <c r="F509" s="11">
        <f t="shared" ref="F509:G509" si="177">F510</f>
        <v>3510000</v>
      </c>
      <c r="G509" s="11">
        <f t="shared" si="177"/>
        <v>3510000</v>
      </c>
    </row>
    <row r="510" spans="1:7" ht="15.75" outlineLevel="7" x14ac:dyDescent="0.25">
      <c r="A510" s="14" t="s">
        <v>20</v>
      </c>
      <c r="B510" s="15" t="s">
        <v>233</v>
      </c>
      <c r="C510" s="31" t="s">
        <v>237</v>
      </c>
      <c r="D510" s="15" t="s">
        <v>21</v>
      </c>
      <c r="E510" s="11">
        <v>3646000</v>
      </c>
      <c r="F510" s="12">
        <v>3510000</v>
      </c>
      <c r="G510" s="12">
        <v>3510000</v>
      </c>
    </row>
    <row r="511" spans="1:7" ht="15.75" outlineLevel="6" x14ac:dyDescent="0.25">
      <c r="A511" s="14" t="s">
        <v>28</v>
      </c>
      <c r="B511" s="15" t="s">
        <v>233</v>
      </c>
      <c r="C511" s="31" t="s">
        <v>237</v>
      </c>
      <c r="D511" s="15" t="s">
        <v>29</v>
      </c>
      <c r="E511" s="11">
        <f>E512</f>
        <v>1079000</v>
      </c>
      <c r="F511" s="11">
        <f t="shared" ref="F511:G511" si="178">F512</f>
        <v>1079000</v>
      </c>
      <c r="G511" s="11">
        <f t="shared" si="178"/>
        <v>1079000</v>
      </c>
    </row>
    <row r="512" spans="1:7" ht="15.75" outlineLevel="7" x14ac:dyDescent="0.25">
      <c r="A512" s="14" t="s">
        <v>30</v>
      </c>
      <c r="B512" s="15" t="s">
        <v>233</v>
      </c>
      <c r="C512" s="31" t="s">
        <v>237</v>
      </c>
      <c r="D512" s="15" t="s">
        <v>31</v>
      </c>
      <c r="E512" s="11">
        <v>1079000</v>
      </c>
      <c r="F512" s="12">
        <v>1079000</v>
      </c>
      <c r="G512" s="12">
        <v>1079000</v>
      </c>
    </row>
    <row r="513" spans="1:7" ht="31.5" outlineLevel="3" x14ac:dyDescent="0.25">
      <c r="A513" s="14" t="s">
        <v>377</v>
      </c>
      <c r="B513" s="15" t="s">
        <v>233</v>
      </c>
      <c r="C513" s="31" t="s">
        <v>239</v>
      </c>
      <c r="D513" s="15" t="s">
        <v>1</v>
      </c>
      <c r="E513" s="11">
        <f>E514</f>
        <v>0</v>
      </c>
      <c r="F513" s="11">
        <f t="shared" ref="F513:G513" si="179">F514</f>
        <v>1030927.84</v>
      </c>
      <c r="G513" s="11">
        <f t="shared" si="179"/>
        <v>1030927.84</v>
      </c>
    </row>
    <row r="514" spans="1:7" ht="31.5" outlineLevel="4" x14ac:dyDescent="0.25">
      <c r="A514" s="14" t="s">
        <v>240</v>
      </c>
      <c r="B514" s="15" t="s">
        <v>233</v>
      </c>
      <c r="C514" s="31" t="s">
        <v>241</v>
      </c>
      <c r="D514" s="15" t="s">
        <v>1</v>
      </c>
      <c r="E514" s="11">
        <f>E515+E518</f>
        <v>0</v>
      </c>
      <c r="F514" s="11">
        <f t="shared" ref="F514:G514" si="180">F515+F518</f>
        <v>1030927.84</v>
      </c>
      <c r="G514" s="11">
        <f t="shared" si="180"/>
        <v>1030927.84</v>
      </c>
    </row>
    <row r="515" spans="1:7" ht="47.25" outlineLevel="5" x14ac:dyDescent="0.25">
      <c r="A515" s="14" t="s">
        <v>242</v>
      </c>
      <c r="B515" s="15" t="s">
        <v>233</v>
      </c>
      <c r="C515" s="31" t="s">
        <v>243</v>
      </c>
      <c r="D515" s="15" t="s">
        <v>1</v>
      </c>
      <c r="E515" s="11">
        <f t="shared" ref="E515:G516" si="181">E516</f>
        <v>0</v>
      </c>
      <c r="F515" s="12">
        <f t="shared" si="181"/>
        <v>1000000</v>
      </c>
      <c r="G515" s="12">
        <f t="shared" si="181"/>
        <v>1000000</v>
      </c>
    </row>
    <row r="516" spans="1:7" ht="15.75" outlineLevel="6" x14ac:dyDescent="0.25">
      <c r="A516" s="14" t="s">
        <v>18</v>
      </c>
      <c r="B516" s="15" t="s">
        <v>233</v>
      </c>
      <c r="C516" s="31" t="s">
        <v>243</v>
      </c>
      <c r="D516" s="15" t="s">
        <v>19</v>
      </c>
      <c r="E516" s="11">
        <f t="shared" si="181"/>
        <v>0</v>
      </c>
      <c r="F516" s="12">
        <f t="shared" si="181"/>
        <v>1000000</v>
      </c>
      <c r="G516" s="12">
        <f t="shared" si="181"/>
        <v>1000000</v>
      </c>
    </row>
    <row r="517" spans="1:7" ht="15.75" outlineLevel="7" x14ac:dyDescent="0.25">
      <c r="A517" s="14" t="s">
        <v>20</v>
      </c>
      <c r="B517" s="15" t="s">
        <v>233</v>
      </c>
      <c r="C517" s="31" t="s">
        <v>243</v>
      </c>
      <c r="D517" s="15" t="s">
        <v>21</v>
      </c>
      <c r="E517" s="11">
        <v>0</v>
      </c>
      <c r="F517" s="12">
        <v>1000000</v>
      </c>
      <c r="G517" s="12">
        <v>1000000</v>
      </c>
    </row>
    <row r="518" spans="1:7" ht="31.5" outlineLevel="5" x14ac:dyDescent="0.25">
      <c r="A518" s="14" t="s">
        <v>244</v>
      </c>
      <c r="B518" s="15" t="s">
        <v>233</v>
      </c>
      <c r="C518" s="31" t="s">
        <v>245</v>
      </c>
      <c r="D518" s="15" t="s">
        <v>1</v>
      </c>
      <c r="E518" s="11">
        <f t="shared" ref="E518:G519" si="182">E519</f>
        <v>0</v>
      </c>
      <c r="F518" s="12">
        <f t="shared" si="182"/>
        <v>30927.84</v>
      </c>
      <c r="G518" s="12">
        <f t="shared" si="182"/>
        <v>30927.84</v>
      </c>
    </row>
    <row r="519" spans="1:7" ht="15.75" outlineLevel="6" x14ac:dyDescent="0.25">
      <c r="A519" s="14" t="s">
        <v>18</v>
      </c>
      <c r="B519" s="15" t="s">
        <v>233</v>
      </c>
      <c r="C519" s="31" t="s">
        <v>245</v>
      </c>
      <c r="D519" s="15" t="s">
        <v>19</v>
      </c>
      <c r="E519" s="11">
        <f t="shared" si="182"/>
        <v>0</v>
      </c>
      <c r="F519" s="12">
        <f t="shared" si="182"/>
        <v>30927.84</v>
      </c>
      <c r="G519" s="12">
        <f t="shared" si="182"/>
        <v>30927.84</v>
      </c>
    </row>
    <row r="520" spans="1:7" ht="15.75" outlineLevel="7" x14ac:dyDescent="0.25">
      <c r="A520" s="14" t="s">
        <v>20</v>
      </c>
      <c r="B520" s="15" t="s">
        <v>233</v>
      </c>
      <c r="C520" s="31" t="s">
        <v>245</v>
      </c>
      <c r="D520" s="15" t="s">
        <v>21</v>
      </c>
      <c r="E520" s="11">
        <v>0</v>
      </c>
      <c r="F520" s="12">
        <v>30927.84</v>
      </c>
      <c r="G520" s="12">
        <v>30927.84</v>
      </c>
    </row>
    <row r="521" spans="1:7" ht="15.75" outlineLevel="2" x14ac:dyDescent="0.25">
      <c r="A521" s="14" t="s">
        <v>246</v>
      </c>
      <c r="B521" s="15" t="s">
        <v>247</v>
      </c>
      <c r="C521" s="31" t="s">
        <v>0</v>
      </c>
      <c r="D521" s="15" t="s">
        <v>1</v>
      </c>
      <c r="E521" s="11">
        <f>E522</f>
        <v>3058275.54</v>
      </c>
      <c r="F521" s="11">
        <f t="shared" ref="F521:G521" si="183">F522</f>
        <v>2742009.5</v>
      </c>
      <c r="G521" s="11">
        <f t="shared" si="183"/>
        <v>2742009.5</v>
      </c>
    </row>
    <row r="522" spans="1:7" ht="31.5" outlineLevel="3" x14ac:dyDescent="0.25">
      <c r="A522" s="40" t="s">
        <v>493</v>
      </c>
      <c r="B522" s="15" t="s">
        <v>247</v>
      </c>
      <c r="C522" s="31" t="s">
        <v>248</v>
      </c>
      <c r="D522" s="15" t="s">
        <v>1</v>
      </c>
      <c r="E522" s="11">
        <f>E523+E540</f>
        <v>3058275.54</v>
      </c>
      <c r="F522" s="11">
        <f t="shared" ref="F522:G522" si="184">F523+F540</f>
        <v>2742009.5</v>
      </c>
      <c r="G522" s="11">
        <f t="shared" si="184"/>
        <v>2742009.5</v>
      </c>
    </row>
    <row r="523" spans="1:7" ht="31.5" outlineLevel="4" x14ac:dyDescent="0.25">
      <c r="A523" s="14" t="s">
        <v>249</v>
      </c>
      <c r="B523" s="15" t="s">
        <v>247</v>
      </c>
      <c r="C523" s="31" t="s">
        <v>250</v>
      </c>
      <c r="D523" s="15" t="s">
        <v>1</v>
      </c>
      <c r="E523" s="11">
        <f>E524+E529+E532+E535</f>
        <v>2175976.85</v>
      </c>
      <c r="F523" s="11">
        <f t="shared" ref="F523:G523" si="185">F524+F529+F532+F535</f>
        <v>2175976.85</v>
      </c>
      <c r="G523" s="11">
        <f t="shared" si="185"/>
        <v>2175976.85</v>
      </c>
    </row>
    <row r="524" spans="1:7" ht="15.75" outlineLevel="5" x14ac:dyDescent="0.25">
      <c r="A524" s="14" t="s">
        <v>251</v>
      </c>
      <c r="B524" s="15" t="s">
        <v>247</v>
      </c>
      <c r="C524" s="31" t="s">
        <v>252</v>
      </c>
      <c r="D524" s="15" t="s">
        <v>1</v>
      </c>
      <c r="E524" s="11">
        <f>E525+E527</f>
        <v>824513.64</v>
      </c>
      <c r="F524" s="11">
        <f t="shared" ref="F524:G524" si="186">F525+F527</f>
        <v>824513.64</v>
      </c>
      <c r="G524" s="11">
        <f t="shared" si="186"/>
        <v>824513.64</v>
      </c>
    </row>
    <row r="525" spans="1:7" ht="47.25" outlineLevel="6" x14ac:dyDescent="0.25">
      <c r="A525" s="14" t="s">
        <v>12</v>
      </c>
      <c r="B525" s="15" t="s">
        <v>247</v>
      </c>
      <c r="C525" s="31" t="s">
        <v>252</v>
      </c>
      <c r="D525" s="15" t="s">
        <v>13</v>
      </c>
      <c r="E525" s="11">
        <f>E526</f>
        <v>611761.63</v>
      </c>
      <c r="F525" s="11">
        <f t="shared" ref="F525:G525" si="187">F526</f>
        <v>611761.63</v>
      </c>
      <c r="G525" s="11">
        <f t="shared" si="187"/>
        <v>611761.63</v>
      </c>
    </row>
    <row r="526" spans="1:7" ht="15.75" outlineLevel="7" x14ac:dyDescent="0.25">
      <c r="A526" s="14" t="s">
        <v>78</v>
      </c>
      <c r="B526" s="15" t="s">
        <v>247</v>
      </c>
      <c r="C526" s="31" t="s">
        <v>252</v>
      </c>
      <c r="D526" s="15" t="s">
        <v>79</v>
      </c>
      <c r="E526" s="11">
        <v>611761.63</v>
      </c>
      <c r="F526" s="12">
        <v>611761.63</v>
      </c>
      <c r="G526" s="12">
        <v>611761.63</v>
      </c>
    </row>
    <row r="527" spans="1:7" ht="15.75" outlineLevel="6" x14ac:dyDescent="0.25">
      <c r="A527" s="14" t="s">
        <v>18</v>
      </c>
      <c r="B527" s="15" t="s">
        <v>247</v>
      </c>
      <c r="C527" s="31" t="s">
        <v>252</v>
      </c>
      <c r="D527" s="15" t="s">
        <v>19</v>
      </c>
      <c r="E527" s="11">
        <f>E528</f>
        <v>212752.01</v>
      </c>
      <c r="F527" s="11">
        <f t="shared" ref="F527:G527" si="188">F528</f>
        <v>212752.01</v>
      </c>
      <c r="G527" s="11">
        <f t="shared" si="188"/>
        <v>212752.01</v>
      </c>
    </row>
    <row r="528" spans="1:7" ht="15.75" outlineLevel="7" x14ac:dyDescent="0.25">
      <c r="A528" s="14" t="s">
        <v>20</v>
      </c>
      <c r="B528" s="15" t="s">
        <v>247</v>
      </c>
      <c r="C528" s="31" t="s">
        <v>252</v>
      </c>
      <c r="D528" s="15" t="s">
        <v>21</v>
      </c>
      <c r="E528" s="11">
        <v>212752.01</v>
      </c>
      <c r="F528" s="12">
        <v>212752.01</v>
      </c>
      <c r="G528" s="12">
        <v>212752.01</v>
      </c>
    </row>
    <row r="529" spans="1:7" ht="31.5" outlineLevel="5" x14ac:dyDescent="0.25">
      <c r="A529" s="14" t="s">
        <v>253</v>
      </c>
      <c r="B529" s="15" t="s">
        <v>247</v>
      </c>
      <c r="C529" s="31" t="s">
        <v>254</v>
      </c>
      <c r="D529" s="15" t="s">
        <v>1</v>
      </c>
      <c r="E529" s="11">
        <f>E530</f>
        <v>81453.710000000006</v>
      </c>
      <c r="F529" s="11">
        <f t="shared" ref="F529:G529" si="189">F530</f>
        <v>81453.710000000006</v>
      </c>
      <c r="G529" s="11">
        <f t="shared" si="189"/>
        <v>81453.710000000006</v>
      </c>
    </row>
    <row r="530" spans="1:7" ht="15.75" outlineLevel="6" x14ac:dyDescent="0.25">
      <c r="A530" s="14" t="s">
        <v>18</v>
      </c>
      <c r="B530" s="15" t="s">
        <v>247</v>
      </c>
      <c r="C530" s="31" t="s">
        <v>254</v>
      </c>
      <c r="D530" s="15" t="s">
        <v>19</v>
      </c>
      <c r="E530" s="11">
        <f>E531</f>
        <v>81453.710000000006</v>
      </c>
      <c r="F530" s="11">
        <f t="shared" ref="F530:G530" si="190">F531</f>
        <v>81453.710000000006</v>
      </c>
      <c r="G530" s="11">
        <f t="shared" si="190"/>
        <v>81453.710000000006</v>
      </c>
    </row>
    <row r="531" spans="1:7" ht="15.75" outlineLevel="7" x14ac:dyDescent="0.25">
      <c r="A531" s="14" t="s">
        <v>20</v>
      </c>
      <c r="B531" s="15" t="s">
        <v>247</v>
      </c>
      <c r="C531" s="31" t="s">
        <v>254</v>
      </c>
      <c r="D531" s="15" t="s">
        <v>21</v>
      </c>
      <c r="E531" s="11">
        <v>81453.710000000006</v>
      </c>
      <c r="F531" s="12">
        <v>81453.710000000006</v>
      </c>
      <c r="G531" s="12">
        <v>81453.710000000006</v>
      </c>
    </row>
    <row r="532" spans="1:7" ht="15.75" outlineLevel="5" x14ac:dyDescent="0.25">
      <c r="A532" s="14" t="s">
        <v>255</v>
      </c>
      <c r="B532" s="15" t="s">
        <v>247</v>
      </c>
      <c r="C532" s="31" t="s">
        <v>256</v>
      </c>
      <c r="D532" s="15" t="s">
        <v>1</v>
      </c>
      <c r="E532" s="11">
        <f>E533</f>
        <v>228000</v>
      </c>
      <c r="F532" s="11">
        <f t="shared" ref="F532:G532" si="191">F533</f>
        <v>228000</v>
      </c>
      <c r="G532" s="11">
        <f t="shared" si="191"/>
        <v>228000</v>
      </c>
    </row>
    <row r="533" spans="1:7" ht="15.75" outlineLevel="6" x14ac:dyDescent="0.25">
      <c r="A533" s="14" t="s">
        <v>18</v>
      </c>
      <c r="B533" s="15" t="s">
        <v>247</v>
      </c>
      <c r="C533" s="31" t="s">
        <v>256</v>
      </c>
      <c r="D533" s="15" t="s">
        <v>19</v>
      </c>
      <c r="E533" s="11">
        <f>E534</f>
        <v>228000</v>
      </c>
      <c r="F533" s="11">
        <f t="shared" ref="F533:G533" si="192">F534</f>
        <v>228000</v>
      </c>
      <c r="G533" s="11">
        <f t="shared" si="192"/>
        <v>228000</v>
      </c>
    </row>
    <row r="534" spans="1:7" ht="15.75" outlineLevel="7" x14ac:dyDescent="0.25">
      <c r="A534" s="14" t="s">
        <v>20</v>
      </c>
      <c r="B534" s="15" t="s">
        <v>247</v>
      </c>
      <c r="C534" s="31" t="s">
        <v>256</v>
      </c>
      <c r="D534" s="15" t="s">
        <v>21</v>
      </c>
      <c r="E534" s="11">
        <v>228000</v>
      </c>
      <c r="F534" s="12">
        <v>228000</v>
      </c>
      <c r="G534" s="12">
        <v>228000</v>
      </c>
    </row>
    <row r="535" spans="1:7" ht="102" customHeight="1" outlineLevel="5" x14ac:dyDescent="0.25">
      <c r="A535" s="14" t="s">
        <v>390</v>
      </c>
      <c r="B535" s="15" t="s">
        <v>247</v>
      </c>
      <c r="C535" s="31" t="s">
        <v>257</v>
      </c>
      <c r="D535" s="15" t="s">
        <v>1</v>
      </c>
      <c r="E535" s="11">
        <f>E536+E538</f>
        <v>1042009.5</v>
      </c>
      <c r="F535" s="11">
        <f t="shared" ref="F535:G535" si="193">F536+F538</f>
        <v>1042009.5</v>
      </c>
      <c r="G535" s="11">
        <f t="shared" si="193"/>
        <v>1042009.5</v>
      </c>
    </row>
    <row r="536" spans="1:7" ht="15.75" outlineLevel="6" x14ac:dyDescent="0.25">
      <c r="A536" s="14" t="s">
        <v>18</v>
      </c>
      <c r="B536" s="15" t="s">
        <v>247</v>
      </c>
      <c r="C536" s="31" t="s">
        <v>257</v>
      </c>
      <c r="D536" s="15" t="s">
        <v>19</v>
      </c>
      <c r="E536" s="11">
        <f>E537</f>
        <v>872029.8</v>
      </c>
      <c r="F536" s="11">
        <f t="shared" ref="F536:G536" si="194">F537</f>
        <v>872029.8</v>
      </c>
      <c r="G536" s="11">
        <f t="shared" si="194"/>
        <v>872029.8</v>
      </c>
    </row>
    <row r="537" spans="1:7" ht="15.75" outlineLevel="7" x14ac:dyDescent="0.25">
      <c r="A537" s="14" t="s">
        <v>20</v>
      </c>
      <c r="B537" s="15" t="s">
        <v>247</v>
      </c>
      <c r="C537" s="31" t="s">
        <v>257</v>
      </c>
      <c r="D537" s="15" t="s">
        <v>21</v>
      </c>
      <c r="E537" s="11">
        <v>872029.8</v>
      </c>
      <c r="F537" s="12">
        <v>872029.8</v>
      </c>
      <c r="G537" s="12">
        <v>872029.8</v>
      </c>
    </row>
    <row r="538" spans="1:7" ht="15.75" outlineLevel="6" x14ac:dyDescent="0.25">
      <c r="A538" s="14" t="s">
        <v>24</v>
      </c>
      <c r="B538" s="15" t="s">
        <v>247</v>
      </c>
      <c r="C538" s="31" t="s">
        <v>257</v>
      </c>
      <c r="D538" s="15" t="s">
        <v>25</v>
      </c>
      <c r="E538" s="11">
        <f>E539</f>
        <v>169979.7</v>
      </c>
      <c r="F538" s="11">
        <f t="shared" ref="F538:G538" si="195">F539</f>
        <v>169979.7</v>
      </c>
      <c r="G538" s="11">
        <f t="shared" si="195"/>
        <v>169979.7</v>
      </c>
    </row>
    <row r="539" spans="1:7" ht="15.75" outlineLevel="7" x14ac:dyDescent="0.25">
      <c r="A539" s="14" t="s">
        <v>26</v>
      </c>
      <c r="B539" s="15" t="s">
        <v>247</v>
      </c>
      <c r="C539" s="31" t="s">
        <v>257</v>
      </c>
      <c r="D539" s="15" t="s">
        <v>27</v>
      </c>
      <c r="E539" s="11">
        <v>169979.7</v>
      </c>
      <c r="F539" s="12">
        <v>169979.7</v>
      </c>
      <c r="G539" s="12">
        <v>169979.7</v>
      </c>
    </row>
    <row r="540" spans="1:7" ht="15.75" outlineLevel="4" x14ac:dyDescent="0.25">
      <c r="A540" s="14" t="s">
        <v>258</v>
      </c>
      <c r="B540" s="15" t="s">
        <v>247</v>
      </c>
      <c r="C540" s="31" t="s">
        <v>259</v>
      </c>
      <c r="D540" s="15" t="s">
        <v>1</v>
      </c>
      <c r="E540" s="11">
        <f>E541</f>
        <v>882298.69</v>
      </c>
      <c r="F540" s="11">
        <f>F541</f>
        <v>566032.65</v>
      </c>
      <c r="G540" s="11">
        <f>G541</f>
        <v>566032.65</v>
      </c>
    </row>
    <row r="541" spans="1:7" ht="15.75" outlineLevel="5" x14ac:dyDescent="0.25">
      <c r="A541" s="14" t="s">
        <v>260</v>
      </c>
      <c r="B541" s="15" t="s">
        <v>247</v>
      </c>
      <c r="C541" s="31" t="s">
        <v>261</v>
      </c>
      <c r="D541" s="15" t="s">
        <v>1</v>
      </c>
      <c r="E541" s="11">
        <f>E542</f>
        <v>882298.69</v>
      </c>
      <c r="F541" s="11">
        <f t="shared" ref="F541:G541" si="196">F542</f>
        <v>566032.65</v>
      </c>
      <c r="G541" s="11">
        <f t="shared" si="196"/>
        <v>566032.65</v>
      </c>
    </row>
    <row r="542" spans="1:7" ht="47.25" outlineLevel="6" x14ac:dyDescent="0.25">
      <c r="A542" s="14" t="s">
        <v>12</v>
      </c>
      <c r="B542" s="15" t="s">
        <v>247</v>
      </c>
      <c r="C542" s="31" t="s">
        <v>261</v>
      </c>
      <c r="D542" s="15" t="s">
        <v>13</v>
      </c>
      <c r="E542" s="11">
        <f>E543</f>
        <v>882298.69</v>
      </c>
      <c r="F542" s="11">
        <f t="shared" ref="F542:G542" si="197">F543</f>
        <v>566032.65</v>
      </c>
      <c r="G542" s="11">
        <f t="shared" si="197"/>
        <v>566032.65</v>
      </c>
    </row>
    <row r="543" spans="1:7" ht="15.75" outlineLevel="7" x14ac:dyDescent="0.25">
      <c r="A543" s="14" t="s">
        <v>78</v>
      </c>
      <c r="B543" s="15" t="s">
        <v>247</v>
      </c>
      <c r="C543" s="31" t="s">
        <v>261</v>
      </c>
      <c r="D543" s="15" t="s">
        <v>79</v>
      </c>
      <c r="E543" s="11">
        <v>882298.69</v>
      </c>
      <c r="F543" s="12">
        <v>566032.65</v>
      </c>
      <c r="G543" s="12">
        <v>566032.65</v>
      </c>
    </row>
    <row r="544" spans="1:7" ht="15.75" outlineLevel="2" x14ac:dyDescent="0.25">
      <c r="A544" s="14" t="s">
        <v>262</v>
      </c>
      <c r="B544" s="15" t="s">
        <v>263</v>
      </c>
      <c r="C544" s="31" t="s">
        <v>0</v>
      </c>
      <c r="D544" s="15" t="s">
        <v>1</v>
      </c>
      <c r="E544" s="11">
        <f>E545+E554</f>
        <v>25625363</v>
      </c>
      <c r="F544" s="11">
        <f>F545+F554</f>
        <v>22267002</v>
      </c>
      <c r="G544" s="11">
        <f>G545+G554</f>
        <v>21696275</v>
      </c>
    </row>
    <row r="545" spans="1:7" ht="31.5" outlineLevel="3" x14ac:dyDescent="0.25">
      <c r="A545" s="14" t="s">
        <v>444</v>
      </c>
      <c r="B545" s="15" t="s">
        <v>263</v>
      </c>
      <c r="C545" s="31" t="s">
        <v>204</v>
      </c>
      <c r="D545" s="15" t="s">
        <v>1</v>
      </c>
      <c r="E545" s="11">
        <f>E546</f>
        <v>23312139</v>
      </c>
      <c r="F545" s="11">
        <f t="shared" ref="F545:G545" si="198">F546</f>
        <v>19867553</v>
      </c>
      <c r="G545" s="11">
        <f t="shared" si="198"/>
        <v>19207152</v>
      </c>
    </row>
    <row r="546" spans="1:7" ht="31.5" outlineLevel="4" x14ac:dyDescent="0.25">
      <c r="A546" s="14" t="s">
        <v>264</v>
      </c>
      <c r="B546" s="15" t="s">
        <v>263</v>
      </c>
      <c r="C546" s="31" t="s">
        <v>265</v>
      </c>
      <c r="D546" s="15" t="s">
        <v>1</v>
      </c>
      <c r="E546" s="11">
        <f>E547</f>
        <v>23312139</v>
      </c>
      <c r="F546" s="11">
        <f t="shared" ref="F546:G546" si="199">F547</f>
        <v>19867553</v>
      </c>
      <c r="G546" s="11">
        <f t="shared" si="199"/>
        <v>19207152</v>
      </c>
    </row>
    <row r="547" spans="1:7" ht="31.5" outlineLevel="5" x14ac:dyDescent="0.25">
      <c r="A547" s="14" t="s">
        <v>391</v>
      </c>
      <c r="B547" s="15" t="s">
        <v>263</v>
      </c>
      <c r="C547" s="31" t="s">
        <v>266</v>
      </c>
      <c r="D547" s="15" t="s">
        <v>1</v>
      </c>
      <c r="E547" s="11">
        <f>E548+E550+E552</f>
        <v>23312139</v>
      </c>
      <c r="F547" s="11">
        <f t="shared" ref="F547:G547" si="200">F548+F550+F552</f>
        <v>19867553</v>
      </c>
      <c r="G547" s="11">
        <f t="shared" si="200"/>
        <v>19207152</v>
      </c>
    </row>
    <row r="548" spans="1:7" ht="47.25" outlineLevel="6" x14ac:dyDescent="0.25">
      <c r="A548" s="14" t="s">
        <v>12</v>
      </c>
      <c r="B548" s="15" t="s">
        <v>263</v>
      </c>
      <c r="C548" s="31" t="s">
        <v>266</v>
      </c>
      <c r="D548" s="15" t="s">
        <v>13</v>
      </c>
      <c r="E548" s="11">
        <f>E549</f>
        <v>21233339</v>
      </c>
      <c r="F548" s="11">
        <f t="shared" ref="F548:G548" si="201">F549</f>
        <v>18111553</v>
      </c>
      <c r="G548" s="11">
        <f t="shared" si="201"/>
        <v>17451152</v>
      </c>
    </row>
    <row r="549" spans="1:7" ht="15.75" outlineLevel="7" x14ac:dyDescent="0.25">
      <c r="A549" s="14" t="s">
        <v>78</v>
      </c>
      <c r="B549" s="15" t="s">
        <v>263</v>
      </c>
      <c r="C549" s="31" t="s">
        <v>266</v>
      </c>
      <c r="D549" s="15" t="s">
        <v>79</v>
      </c>
      <c r="E549" s="11">
        <v>21233339</v>
      </c>
      <c r="F549" s="12">
        <v>18111553</v>
      </c>
      <c r="G549" s="12">
        <v>17451152</v>
      </c>
    </row>
    <row r="550" spans="1:7" ht="15.75" outlineLevel="6" x14ac:dyDescent="0.25">
      <c r="A550" s="14" t="s">
        <v>18</v>
      </c>
      <c r="B550" s="15" t="s">
        <v>263</v>
      </c>
      <c r="C550" s="31" t="s">
        <v>266</v>
      </c>
      <c r="D550" s="15" t="s">
        <v>19</v>
      </c>
      <c r="E550" s="11">
        <f>E551</f>
        <v>2008800</v>
      </c>
      <c r="F550" s="11">
        <f t="shared" ref="F550:G550" si="202">F551</f>
        <v>1686000</v>
      </c>
      <c r="G550" s="11">
        <f t="shared" si="202"/>
        <v>1686000</v>
      </c>
    </row>
    <row r="551" spans="1:7" ht="15.75" outlineLevel="7" x14ac:dyDescent="0.25">
      <c r="A551" s="14" t="s">
        <v>20</v>
      </c>
      <c r="B551" s="15" t="s">
        <v>263</v>
      </c>
      <c r="C551" s="31" t="s">
        <v>266</v>
      </c>
      <c r="D551" s="15" t="s">
        <v>21</v>
      </c>
      <c r="E551" s="11">
        <v>2008800</v>
      </c>
      <c r="F551" s="12">
        <v>1686000</v>
      </c>
      <c r="G551" s="12">
        <v>1686000</v>
      </c>
    </row>
    <row r="552" spans="1:7" ht="15.75" outlineLevel="6" x14ac:dyDescent="0.25">
      <c r="A552" s="14" t="s">
        <v>28</v>
      </c>
      <c r="B552" s="15" t="s">
        <v>263</v>
      </c>
      <c r="C552" s="31" t="s">
        <v>266</v>
      </c>
      <c r="D552" s="15" t="s">
        <v>29</v>
      </c>
      <c r="E552" s="11">
        <f>E553</f>
        <v>70000</v>
      </c>
      <c r="F552" s="11">
        <f t="shared" ref="F552:G552" si="203">F553</f>
        <v>70000</v>
      </c>
      <c r="G552" s="11">
        <f t="shared" si="203"/>
        <v>70000</v>
      </c>
    </row>
    <row r="553" spans="1:7" ht="15.75" outlineLevel="7" x14ac:dyDescent="0.25">
      <c r="A553" s="14" t="s">
        <v>30</v>
      </c>
      <c r="B553" s="15" t="s">
        <v>263</v>
      </c>
      <c r="C553" s="31" t="s">
        <v>266</v>
      </c>
      <c r="D553" s="15" t="s">
        <v>31</v>
      </c>
      <c r="E553" s="11">
        <v>70000</v>
      </c>
      <c r="F553" s="12">
        <v>70000</v>
      </c>
      <c r="G553" s="12">
        <v>70000</v>
      </c>
    </row>
    <row r="554" spans="1:7" ht="15.75" outlineLevel="3" x14ac:dyDescent="0.25">
      <c r="A554" s="14" t="s">
        <v>6</v>
      </c>
      <c r="B554" s="15" t="s">
        <v>263</v>
      </c>
      <c r="C554" s="31" t="s">
        <v>7</v>
      </c>
      <c r="D554" s="15" t="s">
        <v>1</v>
      </c>
      <c r="E554" s="11">
        <f>E555</f>
        <v>2313224</v>
      </c>
      <c r="F554" s="11">
        <f t="shared" ref="F554:G554" si="204">F555</f>
        <v>2399449</v>
      </c>
      <c r="G554" s="11">
        <f t="shared" si="204"/>
        <v>2489123</v>
      </c>
    </row>
    <row r="555" spans="1:7" ht="15.75" outlineLevel="4" x14ac:dyDescent="0.25">
      <c r="A555" s="14" t="s">
        <v>8</v>
      </c>
      <c r="B555" s="15" t="s">
        <v>263</v>
      </c>
      <c r="C555" s="31" t="s">
        <v>9</v>
      </c>
      <c r="D555" s="15" t="s">
        <v>1</v>
      </c>
      <c r="E555" s="11">
        <f>E556</f>
        <v>2313224</v>
      </c>
      <c r="F555" s="11">
        <f t="shared" ref="F555:G555" si="205">F556</f>
        <v>2399449</v>
      </c>
      <c r="G555" s="11">
        <f t="shared" si="205"/>
        <v>2489123</v>
      </c>
    </row>
    <row r="556" spans="1:7" ht="31.5" outlineLevel="5" x14ac:dyDescent="0.25">
      <c r="A556" s="14" t="s">
        <v>267</v>
      </c>
      <c r="B556" s="15" t="s">
        <v>263</v>
      </c>
      <c r="C556" s="31" t="s">
        <v>268</v>
      </c>
      <c r="D556" s="15" t="s">
        <v>1</v>
      </c>
      <c r="E556" s="11">
        <f>E557+E559</f>
        <v>2313224</v>
      </c>
      <c r="F556" s="11">
        <f t="shared" ref="F556:G556" si="206">F557+F559</f>
        <v>2399449</v>
      </c>
      <c r="G556" s="11">
        <f t="shared" si="206"/>
        <v>2489123</v>
      </c>
    </row>
    <row r="557" spans="1:7" ht="47.25" outlineLevel="6" x14ac:dyDescent="0.25">
      <c r="A557" s="14" t="s">
        <v>12</v>
      </c>
      <c r="B557" s="15" t="s">
        <v>263</v>
      </c>
      <c r="C557" s="31" t="s">
        <v>268</v>
      </c>
      <c r="D557" s="15" t="s">
        <v>13</v>
      </c>
      <c r="E557" s="11">
        <f>E558</f>
        <v>2000011</v>
      </c>
      <c r="F557" s="11">
        <f t="shared" ref="F557:G557" si="207">F558</f>
        <v>2086236</v>
      </c>
      <c r="G557" s="11">
        <f t="shared" si="207"/>
        <v>2175910</v>
      </c>
    </row>
    <row r="558" spans="1:7" ht="15.75" outlineLevel="7" x14ac:dyDescent="0.25">
      <c r="A558" s="14" t="s">
        <v>14</v>
      </c>
      <c r="B558" s="15" t="s">
        <v>263</v>
      </c>
      <c r="C558" s="31" t="s">
        <v>268</v>
      </c>
      <c r="D558" s="15" t="s">
        <v>15</v>
      </c>
      <c r="E558" s="11">
        <v>2000011</v>
      </c>
      <c r="F558" s="12">
        <v>2086236</v>
      </c>
      <c r="G558" s="12">
        <v>2175910</v>
      </c>
    </row>
    <row r="559" spans="1:7" ht="15.75" outlineLevel="6" x14ac:dyDescent="0.25">
      <c r="A559" s="14" t="s">
        <v>18</v>
      </c>
      <c r="B559" s="15" t="s">
        <v>263</v>
      </c>
      <c r="C559" s="31" t="s">
        <v>268</v>
      </c>
      <c r="D559" s="15" t="s">
        <v>19</v>
      </c>
      <c r="E559" s="11">
        <f>E560</f>
        <v>313213</v>
      </c>
      <c r="F559" s="11">
        <f t="shared" ref="F559:G559" si="208">F560</f>
        <v>313213</v>
      </c>
      <c r="G559" s="11">
        <f t="shared" si="208"/>
        <v>313213</v>
      </c>
    </row>
    <row r="560" spans="1:7" ht="15.75" outlineLevel="7" x14ac:dyDescent="0.25">
      <c r="A560" s="14" t="s">
        <v>20</v>
      </c>
      <c r="B560" s="15" t="s">
        <v>263</v>
      </c>
      <c r="C560" s="31" t="s">
        <v>268</v>
      </c>
      <c r="D560" s="15" t="s">
        <v>21</v>
      </c>
      <c r="E560" s="11">
        <v>313213</v>
      </c>
      <c r="F560" s="12">
        <v>313213</v>
      </c>
      <c r="G560" s="12">
        <v>313213</v>
      </c>
    </row>
    <row r="561" spans="1:7" ht="15.75" outlineLevel="1" x14ac:dyDescent="0.25">
      <c r="A561" s="14" t="s">
        <v>269</v>
      </c>
      <c r="B561" s="15" t="s">
        <v>270</v>
      </c>
      <c r="C561" s="31" t="s">
        <v>0</v>
      </c>
      <c r="D561" s="15" t="s">
        <v>1</v>
      </c>
      <c r="E561" s="11">
        <f>E562</f>
        <v>31898562.250000004</v>
      </c>
      <c r="F561" s="11">
        <f t="shared" ref="F561:G562" si="209">F562</f>
        <v>24715727.899999999</v>
      </c>
      <c r="G561" s="11">
        <f t="shared" si="209"/>
        <v>24147989.52</v>
      </c>
    </row>
    <row r="562" spans="1:7" ht="15.75" outlineLevel="2" x14ac:dyDescent="0.25">
      <c r="A562" s="14" t="s">
        <v>271</v>
      </c>
      <c r="B562" s="15" t="s">
        <v>272</v>
      </c>
      <c r="C562" s="31" t="s">
        <v>0</v>
      </c>
      <c r="D562" s="15" t="s">
        <v>1</v>
      </c>
      <c r="E562" s="11">
        <f>E563</f>
        <v>31898562.250000004</v>
      </c>
      <c r="F562" s="11">
        <f t="shared" si="209"/>
        <v>24715727.899999999</v>
      </c>
      <c r="G562" s="11">
        <f t="shared" si="209"/>
        <v>24147989.52</v>
      </c>
    </row>
    <row r="563" spans="1:7" ht="31.5" outlineLevel="3" x14ac:dyDescent="0.25">
      <c r="A563" s="14" t="s">
        <v>238</v>
      </c>
      <c r="B563" s="15" t="s">
        <v>272</v>
      </c>
      <c r="C563" s="31" t="s">
        <v>239</v>
      </c>
      <c r="D563" s="15" t="s">
        <v>1</v>
      </c>
      <c r="E563" s="11">
        <f>E564+E568+E575+E597+E601+E612+E628+E621+E632</f>
        <v>31898562.250000004</v>
      </c>
      <c r="F563" s="11">
        <f>F564+F568+F575+F597+F601+F612</f>
        <v>24715727.899999999</v>
      </c>
      <c r="G563" s="11">
        <f>G564+G568+G575+G597+G601+G612</f>
        <v>24147989.52</v>
      </c>
    </row>
    <row r="564" spans="1:7" ht="31.5" outlineLevel="4" x14ac:dyDescent="0.25">
      <c r="A564" s="14" t="s">
        <v>273</v>
      </c>
      <c r="B564" s="15" t="s">
        <v>272</v>
      </c>
      <c r="C564" s="31" t="s">
        <v>274</v>
      </c>
      <c r="D564" s="15" t="s">
        <v>1</v>
      </c>
      <c r="E564" s="11">
        <f>E565</f>
        <v>200000</v>
      </c>
      <c r="F564" s="11">
        <f t="shared" ref="F564:G564" si="210">F565</f>
        <v>200000</v>
      </c>
      <c r="G564" s="11">
        <f t="shared" si="210"/>
        <v>200000</v>
      </c>
    </row>
    <row r="565" spans="1:7" ht="15.75" outlineLevel="5" x14ac:dyDescent="0.25">
      <c r="A565" s="14" t="s">
        <v>275</v>
      </c>
      <c r="B565" s="15" t="s">
        <v>272</v>
      </c>
      <c r="C565" s="31" t="s">
        <v>276</v>
      </c>
      <c r="D565" s="15" t="s">
        <v>1</v>
      </c>
      <c r="E565" s="11">
        <f>E566</f>
        <v>200000</v>
      </c>
      <c r="F565" s="11">
        <f t="shared" ref="F565:G565" si="211">F566</f>
        <v>200000</v>
      </c>
      <c r="G565" s="11">
        <f t="shared" si="211"/>
        <v>200000</v>
      </c>
    </row>
    <row r="566" spans="1:7" ht="15.75" outlineLevel="6" x14ac:dyDescent="0.25">
      <c r="A566" s="14" t="s">
        <v>18</v>
      </c>
      <c r="B566" s="15" t="s">
        <v>272</v>
      </c>
      <c r="C566" s="31" t="s">
        <v>276</v>
      </c>
      <c r="D566" s="15" t="s">
        <v>19</v>
      </c>
      <c r="E566" s="11">
        <f>E567</f>
        <v>200000</v>
      </c>
      <c r="F566" s="11">
        <f t="shared" ref="F566:G566" si="212">F567</f>
        <v>200000</v>
      </c>
      <c r="G566" s="11">
        <f t="shared" si="212"/>
        <v>200000</v>
      </c>
    </row>
    <row r="567" spans="1:7" ht="15.75" outlineLevel="7" x14ac:dyDescent="0.25">
      <c r="A567" s="14" t="s">
        <v>20</v>
      </c>
      <c r="B567" s="15" t="s">
        <v>272</v>
      </c>
      <c r="C567" s="31" t="s">
        <v>276</v>
      </c>
      <c r="D567" s="15" t="s">
        <v>21</v>
      </c>
      <c r="E567" s="11">
        <v>200000</v>
      </c>
      <c r="F567" s="12">
        <v>200000</v>
      </c>
      <c r="G567" s="12">
        <v>200000</v>
      </c>
    </row>
    <row r="568" spans="1:7" ht="39.6" customHeight="1" outlineLevel="4" x14ac:dyDescent="0.25">
      <c r="A568" s="14" t="s">
        <v>277</v>
      </c>
      <c r="B568" s="15" t="s">
        <v>272</v>
      </c>
      <c r="C568" s="31" t="s">
        <v>278</v>
      </c>
      <c r="D568" s="15" t="s">
        <v>1</v>
      </c>
      <c r="E568" s="11">
        <f>E569+E572</f>
        <v>1846000</v>
      </c>
      <c r="F568" s="11">
        <f t="shared" ref="F568:G568" si="213">F569+F572</f>
        <v>800000</v>
      </c>
      <c r="G568" s="11">
        <f t="shared" si="213"/>
        <v>800000</v>
      </c>
    </row>
    <row r="569" spans="1:7" ht="31.5" outlineLevel="5" x14ac:dyDescent="0.25">
      <c r="A569" s="14" t="s">
        <v>279</v>
      </c>
      <c r="B569" s="15" t="s">
        <v>272</v>
      </c>
      <c r="C569" s="31" t="s">
        <v>280</v>
      </c>
      <c r="D569" s="15" t="s">
        <v>1</v>
      </c>
      <c r="E569" s="11">
        <f>E570</f>
        <v>800000</v>
      </c>
      <c r="F569" s="11">
        <f t="shared" ref="F569:G569" si="214">F570</f>
        <v>800000</v>
      </c>
      <c r="G569" s="11">
        <f t="shared" si="214"/>
        <v>800000</v>
      </c>
    </row>
    <row r="570" spans="1:7" ht="15.75" outlineLevel="6" x14ac:dyDescent="0.25">
      <c r="A570" s="14" t="s">
        <v>18</v>
      </c>
      <c r="B570" s="15" t="s">
        <v>272</v>
      </c>
      <c r="C570" s="31" t="s">
        <v>280</v>
      </c>
      <c r="D570" s="15" t="s">
        <v>19</v>
      </c>
      <c r="E570" s="11">
        <f>E571</f>
        <v>800000</v>
      </c>
      <c r="F570" s="11">
        <f t="shared" ref="F570:G570" si="215">F571</f>
        <v>800000</v>
      </c>
      <c r="G570" s="11">
        <f t="shared" si="215"/>
        <v>800000</v>
      </c>
    </row>
    <row r="571" spans="1:7" ht="15.75" outlineLevel="7" x14ac:dyDescent="0.25">
      <c r="A571" s="14" t="s">
        <v>20</v>
      </c>
      <c r="B571" s="15" t="s">
        <v>272</v>
      </c>
      <c r="C571" s="31" t="s">
        <v>280</v>
      </c>
      <c r="D571" s="15" t="s">
        <v>21</v>
      </c>
      <c r="E571" s="11">
        <v>800000</v>
      </c>
      <c r="F571" s="12">
        <v>800000</v>
      </c>
      <c r="G571" s="12">
        <v>800000</v>
      </c>
    </row>
    <row r="572" spans="1:7" ht="31.5" outlineLevel="7" x14ac:dyDescent="0.25">
      <c r="A572" s="14" t="s">
        <v>502</v>
      </c>
      <c r="B572" s="15" t="s">
        <v>272</v>
      </c>
      <c r="C572" s="31">
        <v>5600240992</v>
      </c>
      <c r="D572" s="15" t="s">
        <v>1</v>
      </c>
      <c r="E572" s="11">
        <f>E573</f>
        <v>1046000</v>
      </c>
      <c r="F572" s="11">
        <f t="shared" ref="F572:G573" si="216">F573</f>
        <v>0</v>
      </c>
      <c r="G572" s="11">
        <f t="shared" si="216"/>
        <v>0</v>
      </c>
    </row>
    <row r="573" spans="1:7" ht="15.75" outlineLevel="7" x14ac:dyDescent="0.25">
      <c r="A573" s="14" t="s">
        <v>18</v>
      </c>
      <c r="B573" s="15" t="s">
        <v>272</v>
      </c>
      <c r="C573" s="31">
        <v>5600240992</v>
      </c>
      <c r="D573" s="15" t="s">
        <v>19</v>
      </c>
      <c r="E573" s="11">
        <f>E574</f>
        <v>1046000</v>
      </c>
      <c r="F573" s="11">
        <f t="shared" si="216"/>
        <v>0</v>
      </c>
      <c r="G573" s="11">
        <f t="shared" si="216"/>
        <v>0</v>
      </c>
    </row>
    <row r="574" spans="1:7" ht="15.75" outlineLevel="7" x14ac:dyDescent="0.25">
      <c r="A574" s="14" t="s">
        <v>20</v>
      </c>
      <c r="B574" s="15" t="s">
        <v>272</v>
      </c>
      <c r="C574" s="31">
        <v>5600240992</v>
      </c>
      <c r="D574" s="15" t="s">
        <v>21</v>
      </c>
      <c r="E574" s="11">
        <v>1046000</v>
      </c>
      <c r="F574" s="12">
        <v>0</v>
      </c>
      <c r="G574" s="12">
        <v>0</v>
      </c>
    </row>
    <row r="575" spans="1:7" ht="15.75" outlineLevel="4" x14ac:dyDescent="0.25">
      <c r="A575" s="14" t="s">
        <v>281</v>
      </c>
      <c r="B575" s="15" t="s">
        <v>272</v>
      </c>
      <c r="C575" s="31" t="s">
        <v>282</v>
      </c>
      <c r="D575" s="15" t="s">
        <v>1</v>
      </c>
      <c r="E575" s="11">
        <f>E579+E582+E585+E576+E588+E591+E594</f>
        <v>1792913.69</v>
      </c>
      <c r="F575" s="11">
        <f t="shared" ref="F575:G575" si="217">F579+F582+F585+F576</f>
        <v>4318006.9800000004</v>
      </c>
      <c r="G575" s="11">
        <f t="shared" si="217"/>
        <v>4318006.9800000004</v>
      </c>
    </row>
    <row r="576" spans="1:7" ht="37.9" customHeight="1" outlineLevel="4" x14ac:dyDescent="0.25">
      <c r="A576" s="14" t="s">
        <v>417</v>
      </c>
      <c r="B576" s="15" t="s">
        <v>272</v>
      </c>
      <c r="C576" s="31">
        <v>5600429906</v>
      </c>
      <c r="D576" s="15" t="s">
        <v>1</v>
      </c>
      <c r="E576" s="11">
        <f>E577</f>
        <v>70000</v>
      </c>
      <c r="F576" s="11">
        <f t="shared" ref="F576:G577" si="218">F577</f>
        <v>70000</v>
      </c>
      <c r="G576" s="11">
        <f t="shared" si="218"/>
        <v>70000</v>
      </c>
    </row>
    <row r="577" spans="1:7" ht="29.45" customHeight="1" outlineLevel="4" x14ac:dyDescent="0.25">
      <c r="A577" s="14" t="s">
        <v>18</v>
      </c>
      <c r="B577" s="15" t="s">
        <v>272</v>
      </c>
      <c r="C577" s="31">
        <v>5600429906</v>
      </c>
      <c r="D577" s="15" t="s">
        <v>19</v>
      </c>
      <c r="E577" s="11">
        <f>E578</f>
        <v>70000</v>
      </c>
      <c r="F577" s="11">
        <f t="shared" si="218"/>
        <v>70000</v>
      </c>
      <c r="G577" s="11">
        <f t="shared" si="218"/>
        <v>70000</v>
      </c>
    </row>
    <row r="578" spans="1:7" ht="33.6" customHeight="1" outlineLevel="4" x14ac:dyDescent="0.25">
      <c r="A578" s="14" t="s">
        <v>20</v>
      </c>
      <c r="B578" s="15" t="s">
        <v>272</v>
      </c>
      <c r="C578" s="31">
        <v>5600429906</v>
      </c>
      <c r="D578" s="15" t="s">
        <v>21</v>
      </c>
      <c r="E578" s="11">
        <v>70000</v>
      </c>
      <c r="F578" s="12">
        <v>70000</v>
      </c>
      <c r="G578" s="12">
        <v>70000</v>
      </c>
    </row>
    <row r="579" spans="1:7" ht="31.5" outlineLevel="5" x14ac:dyDescent="0.25">
      <c r="A579" s="14" t="s">
        <v>283</v>
      </c>
      <c r="B579" s="15" t="s">
        <v>272</v>
      </c>
      <c r="C579" s="31" t="s">
        <v>284</v>
      </c>
      <c r="D579" s="15" t="s">
        <v>1</v>
      </c>
      <c r="E579" s="11">
        <f>E580</f>
        <v>0</v>
      </c>
      <c r="F579" s="11">
        <f t="shared" ref="F579:G579" si="219">F580</f>
        <v>168005</v>
      </c>
      <c r="G579" s="11">
        <f t="shared" si="219"/>
        <v>168005</v>
      </c>
    </row>
    <row r="580" spans="1:7" ht="15.75" outlineLevel="6" x14ac:dyDescent="0.25">
      <c r="A580" s="14" t="s">
        <v>18</v>
      </c>
      <c r="B580" s="15" t="s">
        <v>272</v>
      </c>
      <c r="C580" s="31" t="s">
        <v>284</v>
      </c>
      <c r="D580" s="15" t="s">
        <v>19</v>
      </c>
      <c r="E580" s="11">
        <f>E581</f>
        <v>0</v>
      </c>
      <c r="F580" s="11">
        <f t="shared" ref="F580:G580" si="220">F581</f>
        <v>168005</v>
      </c>
      <c r="G580" s="11">
        <f t="shared" si="220"/>
        <v>168005</v>
      </c>
    </row>
    <row r="581" spans="1:7" ht="15.75" outlineLevel="7" x14ac:dyDescent="0.25">
      <c r="A581" s="14" t="s">
        <v>20</v>
      </c>
      <c r="B581" s="15" t="s">
        <v>272</v>
      </c>
      <c r="C581" s="31" t="s">
        <v>284</v>
      </c>
      <c r="D581" s="15" t="s">
        <v>21</v>
      </c>
      <c r="E581" s="11"/>
      <c r="F581" s="12">
        <v>168005</v>
      </c>
      <c r="G581" s="12">
        <v>168005</v>
      </c>
    </row>
    <row r="582" spans="1:7" ht="47.25" outlineLevel="5" x14ac:dyDescent="0.25">
      <c r="A582" s="14" t="s">
        <v>285</v>
      </c>
      <c r="B582" s="15" t="s">
        <v>272</v>
      </c>
      <c r="C582" s="31" t="s">
        <v>286</v>
      </c>
      <c r="D582" s="15" t="s">
        <v>1</v>
      </c>
      <c r="E582" s="11">
        <f>E583</f>
        <v>0</v>
      </c>
      <c r="F582" s="11">
        <f t="shared" ref="F582:G582" si="221">F583</f>
        <v>4074805.95</v>
      </c>
      <c r="G582" s="11">
        <f t="shared" si="221"/>
        <v>4074805.95</v>
      </c>
    </row>
    <row r="583" spans="1:7" ht="15.75" outlineLevel="6" x14ac:dyDescent="0.25">
      <c r="A583" s="14" t="s">
        <v>18</v>
      </c>
      <c r="B583" s="15" t="s">
        <v>272</v>
      </c>
      <c r="C583" s="31" t="s">
        <v>286</v>
      </c>
      <c r="D583" s="15" t="s">
        <v>19</v>
      </c>
      <c r="E583" s="11">
        <f>E584</f>
        <v>0</v>
      </c>
      <c r="F583" s="11">
        <f t="shared" ref="F583:G583" si="222">F584</f>
        <v>4074805.95</v>
      </c>
      <c r="G583" s="11">
        <f t="shared" si="222"/>
        <v>4074805.95</v>
      </c>
    </row>
    <row r="584" spans="1:7" ht="15.75" outlineLevel="7" x14ac:dyDescent="0.25">
      <c r="A584" s="14" t="s">
        <v>20</v>
      </c>
      <c r="B584" s="15" t="s">
        <v>272</v>
      </c>
      <c r="C584" s="31" t="s">
        <v>286</v>
      </c>
      <c r="D584" s="15" t="s">
        <v>21</v>
      </c>
      <c r="E584" s="11"/>
      <c r="F584" s="12">
        <v>4074805.95</v>
      </c>
      <c r="G584" s="12">
        <v>4074805.95</v>
      </c>
    </row>
    <row r="585" spans="1:7" ht="40.15" customHeight="1" outlineLevel="5" x14ac:dyDescent="0.25">
      <c r="A585" s="14" t="s">
        <v>287</v>
      </c>
      <c r="B585" s="15" t="s">
        <v>272</v>
      </c>
      <c r="C585" s="31" t="s">
        <v>288</v>
      </c>
      <c r="D585" s="15" t="s">
        <v>1</v>
      </c>
      <c r="E585" s="11">
        <f>E586</f>
        <v>0</v>
      </c>
      <c r="F585" s="11">
        <f t="shared" ref="F585:G585" si="223">F586</f>
        <v>5196.03</v>
      </c>
      <c r="G585" s="11">
        <f t="shared" si="223"/>
        <v>5196.03</v>
      </c>
    </row>
    <row r="586" spans="1:7" ht="15.75" outlineLevel="6" x14ac:dyDescent="0.25">
      <c r="A586" s="14" t="s">
        <v>18</v>
      </c>
      <c r="B586" s="15" t="s">
        <v>272</v>
      </c>
      <c r="C586" s="31" t="s">
        <v>288</v>
      </c>
      <c r="D586" s="15" t="s">
        <v>19</v>
      </c>
      <c r="E586" s="11">
        <f>E587</f>
        <v>0</v>
      </c>
      <c r="F586" s="11">
        <f t="shared" ref="F586:G586" si="224">F587</f>
        <v>5196.03</v>
      </c>
      <c r="G586" s="11">
        <f t="shared" si="224"/>
        <v>5196.03</v>
      </c>
    </row>
    <row r="587" spans="1:7" ht="15.75" outlineLevel="7" x14ac:dyDescent="0.25">
      <c r="A587" s="14" t="s">
        <v>20</v>
      </c>
      <c r="B587" s="15" t="s">
        <v>272</v>
      </c>
      <c r="C587" s="31" t="s">
        <v>288</v>
      </c>
      <c r="D587" s="15" t="s">
        <v>21</v>
      </c>
      <c r="E587" s="11">
        <v>0</v>
      </c>
      <c r="F587" s="12">
        <v>5196.03</v>
      </c>
      <c r="G587" s="12">
        <v>5196.03</v>
      </c>
    </row>
    <row r="588" spans="1:7" ht="30" customHeight="1" outlineLevel="7" x14ac:dyDescent="0.25">
      <c r="A588" s="38" t="s">
        <v>489</v>
      </c>
      <c r="B588" s="15" t="s">
        <v>272</v>
      </c>
      <c r="C588" s="31">
        <v>5600408012</v>
      </c>
      <c r="D588" s="15" t="s">
        <v>1</v>
      </c>
      <c r="E588" s="11">
        <f>E589</f>
        <v>279000</v>
      </c>
      <c r="F588" s="11">
        <f t="shared" ref="F588:G589" si="225">F589</f>
        <v>0</v>
      </c>
      <c r="G588" s="11">
        <f t="shared" si="225"/>
        <v>0</v>
      </c>
    </row>
    <row r="589" spans="1:7" ht="15.75" outlineLevel="7" x14ac:dyDescent="0.25">
      <c r="A589" s="34" t="s">
        <v>18</v>
      </c>
      <c r="B589" s="15" t="s">
        <v>272</v>
      </c>
      <c r="C589" s="31">
        <v>5600408012</v>
      </c>
      <c r="D589" s="15" t="s">
        <v>19</v>
      </c>
      <c r="E589" s="11">
        <f>E590</f>
        <v>279000</v>
      </c>
      <c r="F589" s="11">
        <f t="shared" si="225"/>
        <v>0</v>
      </c>
      <c r="G589" s="11">
        <f t="shared" si="225"/>
        <v>0</v>
      </c>
    </row>
    <row r="590" spans="1:7" ht="15.75" outlineLevel="7" x14ac:dyDescent="0.25">
      <c r="A590" s="14" t="s">
        <v>20</v>
      </c>
      <c r="B590" s="15" t="s">
        <v>272</v>
      </c>
      <c r="C590" s="31">
        <v>5600408012</v>
      </c>
      <c r="D590" s="15" t="s">
        <v>21</v>
      </c>
      <c r="E590" s="11">
        <v>279000</v>
      </c>
      <c r="F590" s="12">
        <v>0</v>
      </c>
      <c r="G590" s="12">
        <v>0</v>
      </c>
    </row>
    <row r="591" spans="1:7" ht="31.9" customHeight="1" outlineLevel="7" x14ac:dyDescent="0.25">
      <c r="A591" s="39" t="s">
        <v>448</v>
      </c>
      <c r="B591" s="15" t="s">
        <v>272</v>
      </c>
      <c r="C591" s="31">
        <v>5600408013</v>
      </c>
      <c r="D591" s="15" t="s">
        <v>1</v>
      </c>
      <c r="E591" s="11">
        <f>E592</f>
        <v>170000</v>
      </c>
      <c r="F591" s="11">
        <f t="shared" ref="F591:G592" si="226">F592</f>
        <v>0</v>
      </c>
      <c r="G591" s="11">
        <f t="shared" si="226"/>
        <v>0</v>
      </c>
    </row>
    <row r="592" spans="1:7" ht="15.75" outlineLevel="7" x14ac:dyDescent="0.25">
      <c r="A592" s="14" t="s">
        <v>18</v>
      </c>
      <c r="B592" s="15" t="s">
        <v>272</v>
      </c>
      <c r="C592" s="31">
        <v>5600408013</v>
      </c>
      <c r="D592" s="15" t="s">
        <v>19</v>
      </c>
      <c r="E592" s="11">
        <f>E593</f>
        <v>170000</v>
      </c>
      <c r="F592" s="11">
        <f t="shared" si="226"/>
        <v>0</v>
      </c>
      <c r="G592" s="11">
        <f t="shared" si="226"/>
        <v>0</v>
      </c>
    </row>
    <row r="593" spans="1:7" ht="15.75" outlineLevel="7" x14ac:dyDescent="0.25">
      <c r="A593" s="14" t="s">
        <v>20</v>
      </c>
      <c r="B593" s="15" t="s">
        <v>272</v>
      </c>
      <c r="C593" s="31">
        <v>5600408013</v>
      </c>
      <c r="D593" s="15" t="s">
        <v>21</v>
      </c>
      <c r="E593" s="11">
        <v>170000</v>
      </c>
      <c r="F593" s="12">
        <v>0</v>
      </c>
      <c r="G593" s="12">
        <v>0</v>
      </c>
    </row>
    <row r="594" spans="1:7" ht="47.25" outlineLevel="7" x14ac:dyDescent="0.25">
      <c r="A594" s="14" t="s">
        <v>497</v>
      </c>
      <c r="B594" s="15" t="s">
        <v>272</v>
      </c>
      <c r="C594" s="31" t="s">
        <v>496</v>
      </c>
      <c r="D594" s="15" t="s">
        <v>1</v>
      </c>
      <c r="E594" s="11">
        <f>E595</f>
        <v>1273913.69</v>
      </c>
      <c r="F594" s="11">
        <f t="shared" ref="F594:G595" si="227">F595</f>
        <v>0</v>
      </c>
      <c r="G594" s="11">
        <f t="shared" si="227"/>
        <v>0</v>
      </c>
    </row>
    <row r="595" spans="1:7" ht="15.75" outlineLevel="7" x14ac:dyDescent="0.25">
      <c r="A595" s="14" t="s">
        <v>18</v>
      </c>
      <c r="B595" s="15" t="s">
        <v>272</v>
      </c>
      <c r="C595" s="31" t="s">
        <v>496</v>
      </c>
      <c r="D595" s="15" t="s">
        <v>19</v>
      </c>
      <c r="E595" s="11">
        <f>E596</f>
        <v>1273913.69</v>
      </c>
      <c r="F595" s="11">
        <f t="shared" si="227"/>
        <v>0</v>
      </c>
      <c r="G595" s="11">
        <f t="shared" si="227"/>
        <v>0</v>
      </c>
    </row>
    <row r="596" spans="1:7" ht="15.75" outlineLevel="7" x14ac:dyDescent="0.25">
      <c r="A596" s="14" t="s">
        <v>20</v>
      </c>
      <c r="B596" s="15" t="s">
        <v>272</v>
      </c>
      <c r="C596" s="31" t="s">
        <v>496</v>
      </c>
      <c r="D596" s="15" t="s">
        <v>21</v>
      </c>
      <c r="E596" s="11">
        <v>1273913.69</v>
      </c>
      <c r="F596" s="12">
        <v>0</v>
      </c>
      <c r="G596" s="12">
        <v>0</v>
      </c>
    </row>
    <row r="597" spans="1:7" ht="31.5" outlineLevel="4" x14ac:dyDescent="0.25">
      <c r="A597" s="14" t="s">
        <v>289</v>
      </c>
      <c r="B597" s="15" t="s">
        <v>272</v>
      </c>
      <c r="C597" s="31" t="s">
        <v>290</v>
      </c>
      <c r="D597" s="15" t="s">
        <v>1</v>
      </c>
      <c r="E597" s="11">
        <f>E598</f>
        <v>198522</v>
      </c>
      <c r="F597" s="11">
        <f t="shared" ref="F597:G597" si="228">F598</f>
        <v>198522</v>
      </c>
      <c r="G597" s="11">
        <f t="shared" si="228"/>
        <v>198522</v>
      </c>
    </row>
    <row r="598" spans="1:7" ht="31.5" outlineLevel="5" x14ac:dyDescent="0.25">
      <c r="A598" s="14" t="s">
        <v>291</v>
      </c>
      <c r="B598" s="15" t="s">
        <v>272</v>
      </c>
      <c r="C598" s="31" t="s">
        <v>292</v>
      </c>
      <c r="D598" s="15" t="s">
        <v>1</v>
      </c>
      <c r="E598" s="11">
        <f>E599</f>
        <v>198522</v>
      </c>
      <c r="F598" s="11">
        <f t="shared" ref="F598:G598" si="229">F599</f>
        <v>198522</v>
      </c>
      <c r="G598" s="11">
        <f t="shared" si="229"/>
        <v>198522</v>
      </c>
    </row>
    <row r="599" spans="1:7" ht="47.25" outlineLevel="6" x14ac:dyDescent="0.25">
      <c r="A599" s="14" t="s">
        <v>12</v>
      </c>
      <c r="B599" s="15" t="s">
        <v>272</v>
      </c>
      <c r="C599" s="31" t="s">
        <v>292</v>
      </c>
      <c r="D599" s="15" t="s">
        <v>13</v>
      </c>
      <c r="E599" s="11">
        <f>E600</f>
        <v>198522</v>
      </c>
      <c r="F599" s="11">
        <f t="shared" ref="F599:G599" si="230">F600</f>
        <v>198522</v>
      </c>
      <c r="G599" s="11">
        <f t="shared" si="230"/>
        <v>198522</v>
      </c>
    </row>
    <row r="600" spans="1:7" ht="15.75" outlineLevel="7" x14ac:dyDescent="0.25">
      <c r="A600" s="14" t="s">
        <v>78</v>
      </c>
      <c r="B600" s="15" t="s">
        <v>272</v>
      </c>
      <c r="C600" s="31" t="s">
        <v>292</v>
      </c>
      <c r="D600" s="15" t="s">
        <v>79</v>
      </c>
      <c r="E600" s="11">
        <v>198522</v>
      </c>
      <c r="F600" s="12">
        <v>198522</v>
      </c>
      <c r="G600" s="12">
        <v>198522</v>
      </c>
    </row>
    <row r="601" spans="1:7" ht="31.5" outlineLevel="4" x14ac:dyDescent="0.25">
      <c r="A601" s="14" t="s">
        <v>240</v>
      </c>
      <c r="B601" s="15" t="s">
        <v>272</v>
      </c>
      <c r="C601" s="31" t="s">
        <v>241</v>
      </c>
      <c r="D601" s="15" t="s">
        <v>1</v>
      </c>
      <c r="E601" s="11">
        <f>E602+E605</f>
        <v>14930224</v>
      </c>
      <c r="F601" s="11">
        <f t="shared" ref="F601:G601" si="231">F602+F605</f>
        <v>13319896</v>
      </c>
      <c r="G601" s="11">
        <f t="shared" si="231"/>
        <v>12935024</v>
      </c>
    </row>
    <row r="602" spans="1:7" ht="31.5" outlineLevel="5" x14ac:dyDescent="0.25">
      <c r="A602" s="14" t="s">
        <v>293</v>
      </c>
      <c r="B602" s="15" t="s">
        <v>272</v>
      </c>
      <c r="C602" s="31" t="s">
        <v>294</v>
      </c>
      <c r="D602" s="15" t="s">
        <v>1</v>
      </c>
      <c r="E602" s="11">
        <f>E603</f>
        <v>96000</v>
      </c>
      <c r="F602" s="11">
        <f t="shared" ref="F602:G602" si="232">F603</f>
        <v>96000</v>
      </c>
      <c r="G602" s="11">
        <f t="shared" si="232"/>
        <v>96000</v>
      </c>
    </row>
    <row r="603" spans="1:7" ht="33" customHeight="1" outlineLevel="6" x14ac:dyDescent="0.25">
      <c r="A603" s="14" t="s">
        <v>18</v>
      </c>
      <c r="B603" s="15" t="s">
        <v>272</v>
      </c>
      <c r="C603" s="31" t="s">
        <v>294</v>
      </c>
      <c r="D603" s="15" t="s">
        <v>19</v>
      </c>
      <c r="E603" s="11">
        <f>E604</f>
        <v>96000</v>
      </c>
      <c r="F603" s="11">
        <f>F604</f>
        <v>96000</v>
      </c>
      <c r="G603" s="11">
        <f>G604</f>
        <v>96000</v>
      </c>
    </row>
    <row r="604" spans="1:7" ht="32.25" customHeight="1" outlineLevel="7" x14ac:dyDescent="0.25">
      <c r="A604" s="14" t="s">
        <v>20</v>
      </c>
      <c r="B604" s="15" t="s">
        <v>272</v>
      </c>
      <c r="C604" s="31" t="s">
        <v>294</v>
      </c>
      <c r="D604" s="15" t="s">
        <v>21</v>
      </c>
      <c r="E604" s="11">
        <v>96000</v>
      </c>
      <c r="F604" s="12">
        <v>96000</v>
      </c>
      <c r="G604" s="12">
        <v>96000</v>
      </c>
    </row>
    <row r="605" spans="1:7" ht="34.5" customHeight="1" outlineLevel="5" x14ac:dyDescent="0.25">
      <c r="A605" s="14" t="s">
        <v>295</v>
      </c>
      <c r="B605" s="15" t="s">
        <v>272</v>
      </c>
      <c r="C605" s="31" t="s">
        <v>296</v>
      </c>
      <c r="D605" s="15" t="s">
        <v>1</v>
      </c>
      <c r="E605" s="11">
        <f>E606+E608+E610</f>
        <v>14834224</v>
      </c>
      <c r="F605" s="11">
        <f t="shared" ref="F605:G605" si="233">F606+F608+F610</f>
        <v>13223896</v>
      </c>
      <c r="G605" s="11">
        <f t="shared" si="233"/>
        <v>12839024</v>
      </c>
    </row>
    <row r="606" spans="1:7" ht="67.5" customHeight="1" outlineLevel="6" x14ac:dyDescent="0.25">
      <c r="A606" s="14" t="s">
        <v>12</v>
      </c>
      <c r="B606" s="15" t="s">
        <v>272</v>
      </c>
      <c r="C606" s="31" t="s">
        <v>296</v>
      </c>
      <c r="D606" s="15" t="s">
        <v>13</v>
      </c>
      <c r="E606" s="11">
        <f>E607</f>
        <v>12478929</v>
      </c>
      <c r="F606" s="11">
        <f t="shared" ref="F606:G606" si="234">F607</f>
        <v>10671896</v>
      </c>
      <c r="G606" s="11">
        <f t="shared" si="234"/>
        <v>10287024</v>
      </c>
    </row>
    <row r="607" spans="1:7" ht="21.75" customHeight="1" outlineLevel="7" x14ac:dyDescent="0.25">
      <c r="A607" s="14" t="s">
        <v>78</v>
      </c>
      <c r="B607" s="15" t="s">
        <v>272</v>
      </c>
      <c r="C607" s="31" t="s">
        <v>296</v>
      </c>
      <c r="D607" s="15" t="s">
        <v>79</v>
      </c>
      <c r="E607" s="11">
        <v>12478929</v>
      </c>
      <c r="F607" s="12">
        <v>10671896</v>
      </c>
      <c r="G607" s="12">
        <v>10287024</v>
      </c>
    </row>
    <row r="608" spans="1:7" ht="33.75" customHeight="1" outlineLevel="6" x14ac:dyDescent="0.25">
      <c r="A608" s="14" t="s">
        <v>18</v>
      </c>
      <c r="B608" s="15" t="s">
        <v>272</v>
      </c>
      <c r="C608" s="31" t="s">
        <v>296</v>
      </c>
      <c r="D608" s="15" t="s">
        <v>19</v>
      </c>
      <c r="E608" s="11">
        <f>E609</f>
        <v>2354295</v>
      </c>
      <c r="F608" s="11">
        <f t="shared" ref="F608:G608" si="235">F609</f>
        <v>2551000</v>
      </c>
      <c r="G608" s="11">
        <f t="shared" si="235"/>
        <v>2551000</v>
      </c>
    </row>
    <row r="609" spans="1:7" ht="33" customHeight="1" outlineLevel="7" x14ac:dyDescent="0.25">
      <c r="A609" s="14" t="s">
        <v>20</v>
      </c>
      <c r="B609" s="15" t="s">
        <v>272</v>
      </c>
      <c r="C609" s="31" t="s">
        <v>296</v>
      </c>
      <c r="D609" s="15" t="s">
        <v>21</v>
      </c>
      <c r="E609" s="11">
        <v>2354295</v>
      </c>
      <c r="F609" s="12">
        <v>2551000</v>
      </c>
      <c r="G609" s="12">
        <v>2551000</v>
      </c>
    </row>
    <row r="610" spans="1:7" ht="25.5" customHeight="1" outlineLevel="6" x14ac:dyDescent="0.25">
      <c r="A610" s="14" t="s">
        <v>28</v>
      </c>
      <c r="B610" s="15" t="s">
        <v>272</v>
      </c>
      <c r="C610" s="31" t="s">
        <v>296</v>
      </c>
      <c r="D610" s="15" t="s">
        <v>29</v>
      </c>
      <c r="E610" s="11">
        <f>E611</f>
        <v>1000</v>
      </c>
      <c r="F610" s="11">
        <f t="shared" ref="F610:G610" si="236">F611</f>
        <v>1000</v>
      </c>
      <c r="G610" s="11">
        <f t="shared" si="236"/>
        <v>1000</v>
      </c>
    </row>
    <row r="611" spans="1:7" ht="25.5" customHeight="1" outlineLevel="7" x14ac:dyDescent="0.25">
      <c r="A611" s="14" t="s">
        <v>30</v>
      </c>
      <c r="B611" s="15" t="s">
        <v>272</v>
      </c>
      <c r="C611" s="31" t="s">
        <v>296</v>
      </c>
      <c r="D611" s="15" t="s">
        <v>31</v>
      </c>
      <c r="E611" s="11">
        <v>1000</v>
      </c>
      <c r="F611" s="12">
        <v>1000</v>
      </c>
      <c r="G611" s="12">
        <v>1000</v>
      </c>
    </row>
    <row r="612" spans="1:7" ht="37.5" customHeight="1" outlineLevel="4" x14ac:dyDescent="0.25">
      <c r="A612" s="14" t="s">
        <v>297</v>
      </c>
      <c r="B612" s="15" t="s">
        <v>272</v>
      </c>
      <c r="C612" s="31" t="s">
        <v>298</v>
      </c>
      <c r="D612" s="15" t="s">
        <v>1</v>
      </c>
      <c r="E612" s="11">
        <f>E613+E616</f>
        <v>6781983.5300000003</v>
      </c>
      <c r="F612" s="11">
        <f t="shared" ref="F612:G612" si="237">F613+F616</f>
        <v>5879302.9199999999</v>
      </c>
      <c r="G612" s="11">
        <f t="shared" si="237"/>
        <v>5696436.54</v>
      </c>
    </row>
    <row r="613" spans="1:7" ht="39.75" customHeight="1" outlineLevel="5" x14ac:dyDescent="0.25">
      <c r="A613" s="14" t="s">
        <v>299</v>
      </c>
      <c r="B613" s="15" t="s">
        <v>272</v>
      </c>
      <c r="C613" s="31" t="s">
        <v>300</v>
      </c>
      <c r="D613" s="15" t="s">
        <v>1</v>
      </c>
      <c r="E613" s="11">
        <f>E614</f>
        <v>6000</v>
      </c>
      <c r="F613" s="11">
        <f t="shared" ref="F613:G613" si="238">F614</f>
        <v>7500</v>
      </c>
      <c r="G613" s="11">
        <f t="shared" si="238"/>
        <v>7500</v>
      </c>
    </row>
    <row r="614" spans="1:7" ht="36" customHeight="1" outlineLevel="6" x14ac:dyDescent="0.25">
      <c r="A614" s="14" t="s">
        <v>18</v>
      </c>
      <c r="B614" s="15" t="s">
        <v>272</v>
      </c>
      <c r="C614" s="31" t="s">
        <v>300</v>
      </c>
      <c r="D614" s="15" t="s">
        <v>19</v>
      </c>
      <c r="E614" s="11">
        <f>E615</f>
        <v>6000</v>
      </c>
      <c r="F614" s="11">
        <f t="shared" ref="F614:G614" si="239">F615</f>
        <v>7500</v>
      </c>
      <c r="G614" s="11">
        <f t="shared" si="239"/>
        <v>7500</v>
      </c>
    </row>
    <row r="615" spans="1:7" ht="33.75" customHeight="1" outlineLevel="7" x14ac:dyDescent="0.25">
      <c r="A615" s="14" t="s">
        <v>20</v>
      </c>
      <c r="B615" s="15" t="s">
        <v>272</v>
      </c>
      <c r="C615" s="31" t="s">
        <v>300</v>
      </c>
      <c r="D615" s="15" t="s">
        <v>21</v>
      </c>
      <c r="E615" s="11">
        <v>6000</v>
      </c>
      <c r="F615" s="12">
        <v>7500</v>
      </c>
      <c r="G615" s="12">
        <v>7500</v>
      </c>
    </row>
    <row r="616" spans="1:7" ht="33" customHeight="1" outlineLevel="5" x14ac:dyDescent="0.25">
      <c r="A616" s="14" t="s">
        <v>301</v>
      </c>
      <c r="B616" s="15" t="s">
        <v>272</v>
      </c>
      <c r="C616" s="31" t="s">
        <v>302</v>
      </c>
      <c r="D616" s="15" t="s">
        <v>1</v>
      </c>
      <c r="E616" s="11">
        <f>E617+E619</f>
        <v>6775983.5300000003</v>
      </c>
      <c r="F616" s="11">
        <f t="shared" ref="F616:G616" si="240">F617+F619</f>
        <v>5871802.9199999999</v>
      </c>
      <c r="G616" s="11">
        <f t="shared" si="240"/>
        <v>5688936.54</v>
      </c>
    </row>
    <row r="617" spans="1:7" ht="65.25" customHeight="1" outlineLevel="6" x14ac:dyDescent="0.25">
      <c r="A617" s="14" t="s">
        <v>12</v>
      </c>
      <c r="B617" s="15" t="s">
        <v>272</v>
      </c>
      <c r="C617" s="31" t="s">
        <v>302</v>
      </c>
      <c r="D617" s="15" t="s">
        <v>13</v>
      </c>
      <c r="E617" s="11">
        <f>E618</f>
        <v>5964383.5300000003</v>
      </c>
      <c r="F617" s="11">
        <f t="shared" ref="F617:G617" si="241">F618</f>
        <v>5056802.92</v>
      </c>
      <c r="G617" s="11">
        <f t="shared" si="241"/>
        <v>4873936.54</v>
      </c>
    </row>
    <row r="618" spans="1:7" ht="24" customHeight="1" outlineLevel="7" x14ac:dyDescent="0.25">
      <c r="A618" s="14" t="s">
        <v>78</v>
      </c>
      <c r="B618" s="15" t="s">
        <v>272</v>
      </c>
      <c r="C618" s="31" t="s">
        <v>302</v>
      </c>
      <c r="D618" s="15" t="s">
        <v>79</v>
      </c>
      <c r="E618" s="11">
        <v>5964383.5300000003</v>
      </c>
      <c r="F618" s="12">
        <v>5056802.92</v>
      </c>
      <c r="G618" s="12">
        <v>4873936.54</v>
      </c>
    </row>
    <row r="619" spans="1:7" ht="36" customHeight="1" outlineLevel="6" x14ac:dyDescent="0.25">
      <c r="A619" s="14" t="s">
        <v>18</v>
      </c>
      <c r="B619" s="15" t="s">
        <v>272</v>
      </c>
      <c r="C619" s="31" t="s">
        <v>302</v>
      </c>
      <c r="D619" s="15" t="s">
        <v>19</v>
      </c>
      <c r="E619" s="11">
        <f>E620</f>
        <v>811600</v>
      </c>
      <c r="F619" s="11">
        <f t="shared" ref="F619:G619" si="242">F620</f>
        <v>815000</v>
      </c>
      <c r="G619" s="11">
        <f t="shared" si="242"/>
        <v>815000</v>
      </c>
    </row>
    <row r="620" spans="1:7" ht="36.75" customHeight="1" outlineLevel="7" x14ac:dyDescent="0.25">
      <c r="A620" s="14" t="s">
        <v>20</v>
      </c>
      <c r="B620" s="15" t="s">
        <v>272</v>
      </c>
      <c r="C620" s="31" t="s">
        <v>302</v>
      </c>
      <c r="D620" s="15" t="s">
        <v>21</v>
      </c>
      <c r="E620" s="11">
        <v>811600</v>
      </c>
      <c r="F620" s="12">
        <v>815000</v>
      </c>
      <c r="G620" s="12">
        <v>815000</v>
      </c>
    </row>
    <row r="621" spans="1:7" ht="58.15" customHeight="1" outlineLevel="7" x14ac:dyDescent="0.25">
      <c r="A621" s="14" t="s">
        <v>490</v>
      </c>
      <c r="B621" s="15" t="s">
        <v>272</v>
      </c>
      <c r="C621" s="31">
        <v>5601000000</v>
      </c>
      <c r="D621" s="15" t="s">
        <v>1</v>
      </c>
      <c r="E621" s="11">
        <f>E625+E622</f>
        <v>3030303.03</v>
      </c>
      <c r="F621" s="12">
        <f>F625</f>
        <v>0</v>
      </c>
      <c r="G621" s="12">
        <f>G625</f>
        <v>0</v>
      </c>
    </row>
    <row r="622" spans="1:7" ht="33.6" customHeight="1" outlineLevel="7" x14ac:dyDescent="0.25">
      <c r="A622" s="14" t="s">
        <v>499</v>
      </c>
      <c r="B622" s="15" t="s">
        <v>272</v>
      </c>
      <c r="C622" s="31">
        <v>5601092363</v>
      </c>
      <c r="D622" s="15" t="s">
        <v>1</v>
      </c>
      <c r="E622" s="11">
        <f>E623</f>
        <v>3000000</v>
      </c>
      <c r="F622" s="12">
        <v>0</v>
      </c>
      <c r="G622" s="12">
        <v>0</v>
      </c>
    </row>
    <row r="623" spans="1:7" ht="34.9" customHeight="1" outlineLevel="7" x14ac:dyDescent="0.25">
      <c r="A623" s="14" t="s">
        <v>18</v>
      </c>
      <c r="B623" s="15" t="s">
        <v>272</v>
      </c>
      <c r="C623" s="31">
        <v>5601092363</v>
      </c>
      <c r="D623" s="15" t="s">
        <v>19</v>
      </c>
      <c r="E623" s="11">
        <f>E624</f>
        <v>3000000</v>
      </c>
      <c r="F623" s="11">
        <f t="shared" ref="F623:G623" si="243">F624</f>
        <v>0</v>
      </c>
      <c r="G623" s="11">
        <f t="shared" si="243"/>
        <v>0</v>
      </c>
    </row>
    <row r="624" spans="1:7" ht="34.9" customHeight="1" outlineLevel="7" x14ac:dyDescent="0.25">
      <c r="A624" s="14" t="s">
        <v>20</v>
      </c>
      <c r="B624" s="15" t="s">
        <v>272</v>
      </c>
      <c r="C624" s="31">
        <v>56010892363</v>
      </c>
      <c r="D624" s="15" t="s">
        <v>21</v>
      </c>
      <c r="E624" s="11">
        <v>3000000</v>
      </c>
      <c r="F624" s="12">
        <v>0</v>
      </c>
      <c r="G624" s="12">
        <v>0</v>
      </c>
    </row>
    <row r="625" spans="1:7" ht="31.15" customHeight="1" outlineLevel="7" x14ac:dyDescent="0.25">
      <c r="A625" s="14" t="s">
        <v>491</v>
      </c>
      <c r="B625" s="15" t="s">
        <v>272</v>
      </c>
      <c r="C625" s="31" t="s">
        <v>459</v>
      </c>
      <c r="D625" s="15" t="s">
        <v>1</v>
      </c>
      <c r="E625" s="11">
        <f>E626</f>
        <v>30303.03</v>
      </c>
      <c r="F625" s="12">
        <v>0</v>
      </c>
      <c r="G625" s="12">
        <v>0</v>
      </c>
    </row>
    <row r="626" spans="1:7" ht="31.9" customHeight="1" outlineLevel="7" x14ac:dyDescent="0.25">
      <c r="A626" s="14" t="s">
        <v>18</v>
      </c>
      <c r="B626" s="15" t="s">
        <v>272</v>
      </c>
      <c r="C626" s="31" t="s">
        <v>459</v>
      </c>
      <c r="D626" s="15" t="s">
        <v>19</v>
      </c>
      <c r="E626" s="11">
        <f>E627</f>
        <v>30303.03</v>
      </c>
      <c r="F626" s="11">
        <f t="shared" ref="F626:G626" si="244">F627</f>
        <v>0</v>
      </c>
      <c r="G626" s="11">
        <f t="shared" si="244"/>
        <v>0</v>
      </c>
    </row>
    <row r="627" spans="1:7" ht="30.6" customHeight="1" outlineLevel="7" x14ac:dyDescent="0.25">
      <c r="A627" s="14" t="s">
        <v>20</v>
      </c>
      <c r="B627" s="15" t="s">
        <v>272</v>
      </c>
      <c r="C627" s="31" t="s">
        <v>459</v>
      </c>
      <c r="D627" s="15" t="s">
        <v>21</v>
      </c>
      <c r="E627" s="11">
        <v>30303.03</v>
      </c>
      <c r="F627" s="12">
        <v>0</v>
      </c>
      <c r="G627" s="12">
        <v>0</v>
      </c>
    </row>
    <row r="628" spans="1:7" ht="19.899999999999999" customHeight="1" outlineLevel="7" x14ac:dyDescent="0.25">
      <c r="A628" s="14" t="s">
        <v>449</v>
      </c>
      <c r="B628" s="15" t="s">
        <v>272</v>
      </c>
      <c r="C628" s="31">
        <v>5601300000</v>
      </c>
      <c r="D628" s="15" t="s">
        <v>1</v>
      </c>
      <c r="E628" s="11">
        <f t="shared" ref="E628:G629" si="245">E629</f>
        <v>273075</v>
      </c>
      <c r="F628" s="12">
        <f t="shared" si="245"/>
        <v>0</v>
      </c>
      <c r="G628" s="12">
        <f t="shared" si="245"/>
        <v>0</v>
      </c>
    </row>
    <row r="629" spans="1:7" ht="25.15" customHeight="1" outlineLevel="7" x14ac:dyDescent="0.25">
      <c r="A629" s="14" t="s">
        <v>447</v>
      </c>
      <c r="B629" s="15" t="s">
        <v>272</v>
      </c>
      <c r="C629" s="31">
        <v>5601301014</v>
      </c>
      <c r="D629" s="15" t="s">
        <v>1</v>
      </c>
      <c r="E629" s="11">
        <f t="shared" si="245"/>
        <v>273075</v>
      </c>
      <c r="F629" s="12">
        <f t="shared" si="245"/>
        <v>0</v>
      </c>
      <c r="G629" s="12">
        <f t="shared" si="245"/>
        <v>0</v>
      </c>
    </row>
    <row r="630" spans="1:7" ht="30.6" customHeight="1" outlineLevel="7" x14ac:dyDescent="0.25">
      <c r="A630" s="14" t="s">
        <v>18</v>
      </c>
      <c r="B630" s="15" t="s">
        <v>272</v>
      </c>
      <c r="C630" s="31">
        <v>5601301014</v>
      </c>
      <c r="D630" s="15" t="s">
        <v>19</v>
      </c>
      <c r="E630" s="11">
        <f>E631</f>
        <v>273075</v>
      </c>
      <c r="F630" s="11">
        <f t="shared" ref="F630:G630" si="246">F631</f>
        <v>0</v>
      </c>
      <c r="G630" s="11">
        <f t="shared" si="246"/>
        <v>0</v>
      </c>
    </row>
    <row r="631" spans="1:7" ht="31.9" customHeight="1" outlineLevel="7" x14ac:dyDescent="0.25">
      <c r="A631" s="14" t="s">
        <v>20</v>
      </c>
      <c r="B631" s="15" t="s">
        <v>272</v>
      </c>
      <c r="C631" s="31">
        <v>5601301014</v>
      </c>
      <c r="D631" s="15" t="s">
        <v>21</v>
      </c>
      <c r="E631" s="11">
        <v>273075</v>
      </c>
      <c r="F631" s="12">
        <v>0</v>
      </c>
      <c r="G631" s="12">
        <v>0</v>
      </c>
    </row>
    <row r="632" spans="1:7" ht="24" customHeight="1" outlineLevel="7" x14ac:dyDescent="0.25">
      <c r="A632" s="14" t="s">
        <v>494</v>
      </c>
      <c r="B632" s="15" t="s">
        <v>272</v>
      </c>
      <c r="C632" s="31">
        <v>5601400000</v>
      </c>
      <c r="D632" s="15" t="s">
        <v>1</v>
      </c>
      <c r="E632" s="11">
        <f t="shared" ref="E632:G634" si="247">E633</f>
        <v>2845541</v>
      </c>
      <c r="F632" s="12">
        <f t="shared" si="247"/>
        <v>0</v>
      </c>
      <c r="G632" s="12">
        <f t="shared" si="247"/>
        <v>0</v>
      </c>
    </row>
    <row r="633" spans="1:7" ht="33" customHeight="1" outlineLevel="7" x14ac:dyDescent="0.25">
      <c r="A633" s="14" t="s">
        <v>495</v>
      </c>
      <c r="B633" s="15" t="s">
        <v>272</v>
      </c>
      <c r="C633" s="31">
        <v>5601408011</v>
      </c>
      <c r="D633" s="15" t="s">
        <v>1</v>
      </c>
      <c r="E633" s="11">
        <f t="shared" si="247"/>
        <v>2845541</v>
      </c>
      <c r="F633" s="12">
        <f t="shared" si="247"/>
        <v>0</v>
      </c>
      <c r="G633" s="12">
        <f t="shared" si="247"/>
        <v>0</v>
      </c>
    </row>
    <row r="634" spans="1:7" ht="31.9" customHeight="1" outlineLevel="7" x14ac:dyDescent="0.25">
      <c r="A634" s="14" t="s">
        <v>18</v>
      </c>
      <c r="B634" s="15" t="s">
        <v>272</v>
      </c>
      <c r="C634" s="31">
        <v>5601408011</v>
      </c>
      <c r="D634" s="15" t="s">
        <v>19</v>
      </c>
      <c r="E634" s="11">
        <f>E635</f>
        <v>2845541</v>
      </c>
      <c r="F634" s="11">
        <f t="shared" si="247"/>
        <v>0</v>
      </c>
      <c r="G634" s="11">
        <f t="shared" si="247"/>
        <v>0</v>
      </c>
    </row>
    <row r="635" spans="1:7" ht="31.9" customHeight="1" outlineLevel="7" x14ac:dyDescent="0.25">
      <c r="A635" s="14" t="s">
        <v>20</v>
      </c>
      <c r="B635" s="15" t="s">
        <v>272</v>
      </c>
      <c r="C635" s="31">
        <v>5601408011</v>
      </c>
      <c r="D635" s="15" t="s">
        <v>21</v>
      </c>
      <c r="E635" s="11">
        <v>2845541</v>
      </c>
      <c r="F635" s="12">
        <v>0</v>
      </c>
      <c r="G635" s="12">
        <v>0</v>
      </c>
    </row>
    <row r="636" spans="1:7" ht="21" customHeight="1" outlineLevel="1" x14ac:dyDescent="0.25">
      <c r="A636" s="14" t="s">
        <v>303</v>
      </c>
      <c r="B636" s="15" t="s">
        <v>304</v>
      </c>
      <c r="C636" s="31" t="s">
        <v>0</v>
      </c>
      <c r="D636" s="15" t="s">
        <v>1</v>
      </c>
      <c r="E636" s="11">
        <f>E637+E644</f>
        <v>21352643.890000001</v>
      </c>
      <c r="F636" s="11">
        <f>F637+F644</f>
        <v>35207367.289999999</v>
      </c>
      <c r="G636" s="11">
        <f>G637+G644</f>
        <v>35802913.590000004</v>
      </c>
    </row>
    <row r="637" spans="1:7" ht="23.25" customHeight="1" outlineLevel="2" x14ac:dyDescent="0.25">
      <c r="A637" s="14" t="s">
        <v>305</v>
      </c>
      <c r="B637" s="15" t="s">
        <v>306</v>
      </c>
      <c r="C637" s="31" t="s">
        <v>0</v>
      </c>
      <c r="D637" s="15" t="s">
        <v>1</v>
      </c>
      <c r="E637" s="11">
        <f t="shared" ref="E637:E642" si="248">E638</f>
        <v>3295000</v>
      </c>
      <c r="F637" s="11">
        <f t="shared" ref="F637:G637" si="249">F638</f>
        <v>3295000</v>
      </c>
      <c r="G637" s="11">
        <f t="shared" si="249"/>
        <v>3295000</v>
      </c>
    </row>
    <row r="638" spans="1:7" ht="34.15" customHeight="1" outlineLevel="3" x14ac:dyDescent="0.25">
      <c r="A638" s="14" t="s">
        <v>444</v>
      </c>
      <c r="B638" s="15" t="s">
        <v>306</v>
      </c>
      <c r="C638" s="31" t="s">
        <v>204</v>
      </c>
      <c r="D638" s="15" t="s">
        <v>1</v>
      </c>
      <c r="E638" s="11">
        <f t="shared" si="248"/>
        <v>3295000</v>
      </c>
      <c r="F638" s="11">
        <f>F639</f>
        <v>3295000</v>
      </c>
      <c r="G638" s="11">
        <f>G639</f>
        <v>3295000</v>
      </c>
    </row>
    <row r="639" spans="1:7" ht="31.5" outlineLevel="4" x14ac:dyDescent="0.25">
      <c r="A639" s="14" t="s">
        <v>375</v>
      </c>
      <c r="B639" s="15" t="s">
        <v>306</v>
      </c>
      <c r="C639" s="31" t="s">
        <v>307</v>
      </c>
      <c r="D639" s="15" t="s">
        <v>1</v>
      </c>
      <c r="E639" s="11">
        <f t="shared" si="248"/>
        <v>3295000</v>
      </c>
      <c r="F639" s="11">
        <f t="shared" ref="F639:G639" si="250">F640</f>
        <v>3295000</v>
      </c>
      <c r="G639" s="11">
        <f t="shared" si="250"/>
        <v>3295000</v>
      </c>
    </row>
    <row r="640" spans="1:7" ht="34.9" customHeight="1" outlineLevel="4" x14ac:dyDescent="0.25">
      <c r="A640" s="14" t="s">
        <v>375</v>
      </c>
      <c r="B640" s="15" t="s">
        <v>306</v>
      </c>
      <c r="C640" s="31" t="s">
        <v>307</v>
      </c>
      <c r="D640" s="15" t="s">
        <v>1</v>
      </c>
      <c r="E640" s="11">
        <f t="shared" si="248"/>
        <v>3295000</v>
      </c>
      <c r="F640" s="11">
        <f t="shared" ref="F640:G640" si="251">F641</f>
        <v>3295000</v>
      </c>
      <c r="G640" s="11">
        <f t="shared" si="251"/>
        <v>3295000</v>
      </c>
    </row>
    <row r="641" spans="1:7" ht="40.9" customHeight="1" outlineLevel="5" x14ac:dyDescent="0.25">
      <c r="A641" s="14" t="s">
        <v>374</v>
      </c>
      <c r="B641" s="15" t="s">
        <v>306</v>
      </c>
      <c r="C641" s="31" t="s">
        <v>308</v>
      </c>
      <c r="D641" s="15" t="s">
        <v>1</v>
      </c>
      <c r="E641" s="11">
        <f t="shared" si="248"/>
        <v>3295000</v>
      </c>
      <c r="F641" s="11">
        <f t="shared" ref="F641:G641" si="252">F642</f>
        <v>3295000</v>
      </c>
      <c r="G641" s="11">
        <f t="shared" si="252"/>
        <v>3295000</v>
      </c>
    </row>
    <row r="642" spans="1:7" ht="27.75" customHeight="1" outlineLevel="6" x14ac:dyDescent="0.25">
      <c r="A642" s="14" t="s">
        <v>24</v>
      </c>
      <c r="B642" s="15" t="s">
        <v>306</v>
      </c>
      <c r="C642" s="31" t="s">
        <v>308</v>
      </c>
      <c r="D642" s="15" t="s">
        <v>25</v>
      </c>
      <c r="E642" s="11">
        <f t="shared" si="248"/>
        <v>3295000</v>
      </c>
      <c r="F642" s="11">
        <f t="shared" ref="F642:G642" si="253">F643</f>
        <v>3295000</v>
      </c>
      <c r="G642" s="11">
        <f t="shared" si="253"/>
        <v>3295000</v>
      </c>
    </row>
    <row r="643" spans="1:7" ht="39" customHeight="1" outlineLevel="7" x14ac:dyDescent="0.25">
      <c r="A643" s="14" t="s">
        <v>26</v>
      </c>
      <c r="B643" s="15" t="s">
        <v>306</v>
      </c>
      <c r="C643" s="31" t="s">
        <v>308</v>
      </c>
      <c r="D643" s="15" t="s">
        <v>27</v>
      </c>
      <c r="E643" s="11">
        <v>3295000</v>
      </c>
      <c r="F643" s="12">
        <v>3295000</v>
      </c>
      <c r="G643" s="12">
        <v>3295000</v>
      </c>
    </row>
    <row r="644" spans="1:7" ht="24" customHeight="1" outlineLevel="2" x14ac:dyDescent="0.25">
      <c r="A644" s="14" t="s">
        <v>311</v>
      </c>
      <c r="B644" s="15" t="s">
        <v>312</v>
      </c>
      <c r="C644" s="31" t="s">
        <v>0</v>
      </c>
      <c r="D644" s="15" t="s">
        <v>1</v>
      </c>
      <c r="E644" s="11">
        <f>E645+E650</f>
        <v>18057643.890000001</v>
      </c>
      <c r="F644" s="11">
        <f t="shared" ref="F644:G644" si="254">F645+F650</f>
        <v>31912367.289999999</v>
      </c>
      <c r="G644" s="11">
        <f t="shared" si="254"/>
        <v>32507913.59</v>
      </c>
    </row>
    <row r="645" spans="1:7" ht="40.15" customHeight="1" outlineLevel="3" x14ac:dyDescent="0.25">
      <c r="A645" s="14" t="s">
        <v>313</v>
      </c>
      <c r="B645" s="15" t="s">
        <v>312</v>
      </c>
      <c r="C645" s="31" t="s">
        <v>314</v>
      </c>
      <c r="D645" s="15" t="s">
        <v>1</v>
      </c>
      <c r="E645" s="11">
        <f>E646</f>
        <v>5062008</v>
      </c>
      <c r="F645" s="11">
        <f t="shared" ref="F645:G645" si="255">F646</f>
        <v>5549240.2599999998</v>
      </c>
      <c r="G645" s="11">
        <f t="shared" si="255"/>
        <v>5945589.9800000004</v>
      </c>
    </row>
    <row r="646" spans="1:7" ht="48.75" customHeight="1" outlineLevel="4" x14ac:dyDescent="0.25">
      <c r="A646" s="14" t="s">
        <v>315</v>
      </c>
      <c r="B646" s="15" t="s">
        <v>312</v>
      </c>
      <c r="C646" s="31" t="s">
        <v>316</v>
      </c>
      <c r="D646" s="15" t="s">
        <v>1</v>
      </c>
      <c r="E646" s="11">
        <f>E647</f>
        <v>5062008</v>
      </c>
      <c r="F646" s="11">
        <f t="shared" ref="F646:G646" si="256">F647</f>
        <v>5549240.2599999998</v>
      </c>
      <c r="G646" s="11">
        <f t="shared" si="256"/>
        <v>5945589.9800000004</v>
      </c>
    </row>
    <row r="647" spans="1:7" ht="36.6" customHeight="1" outlineLevel="5" x14ac:dyDescent="0.25">
      <c r="A647" s="14" t="s">
        <v>317</v>
      </c>
      <c r="B647" s="15" t="s">
        <v>312</v>
      </c>
      <c r="C647" s="31" t="s">
        <v>318</v>
      </c>
      <c r="D647" s="15" t="s">
        <v>1</v>
      </c>
      <c r="E647" s="11">
        <f>E648</f>
        <v>5062008</v>
      </c>
      <c r="F647" s="11">
        <f t="shared" ref="F647:G647" si="257">F648</f>
        <v>5549240.2599999998</v>
      </c>
      <c r="G647" s="11">
        <f t="shared" si="257"/>
        <v>5945589.9800000004</v>
      </c>
    </row>
    <row r="648" spans="1:7" ht="23.25" customHeight="1" outlineLevel="6" x14ac:dyDescent="0.25">
      <c r="A648" s="14" t="s">
        <v>24</v>
      </c>
      <c r="B648" s="15" t="s">
        <v>312</v>
      </c>
      <c r="C648" s="31" t="s">
        <v>318</v>
      </c>
      <c r="D648" s="15" t="s">
        <v>25</v>
      </c>
      <c r="E648" s="11">
        <f>E649</f>
        <v>5062008</v>
      </c>
      <c r="F648" s="11">
        <f t="shared" ref="F648:G648" si="258">F649</f>
        <v>5549240.2599999998</v>
      </c>
      <c r="G648" s="11">
        <f t="shared" si="258"/>
        <v>5945589.9800000004</v>
      </c>
    </row>
    <row r="649" spans="1:7" ht="36" customHeight="1" outlineLevel="7" x14ac:dyDescent="0.25">
      <c r="A649" s="14" t="s">
        <v>26</v>
      </c>
      <c r="B649" s="15" t="s">
        <v>312</v>
      </c>
      <c r="C649" s="31" t="s">
        <v>318</v>
      </c>
      <c r="D649" s="15" t="s">
        <v>27</v>
      </c>
      <c r="E649" s="11">
        <v>5062008</v>
      </c>
      <c r="F649" s="12">
        <v>5549240.2599999998</v>
      </c>
      <c r="G649" s="12">
        <v>5945589.9800000004</v>
      </c>
    </row>
    <row r="650" spans="1:7" ht="25.5" customHeight="1" outlineLevel="3" x14ac:dyDescent="0.25">
      <c r="A650" s="14" t="s">
        <v>6</v>
      </c>
      <c r="B650" s="15" t="s">
        <v>312</v>
      </c>
      <c r="C650" s="31" t="s">
        <v>7</v>
      </c>
      <c r="D650" s="15" t="s">
        <v>1</v>
      </c>
      <c r="E650" s="11">
        <f>E651</f>
        <v>12995635.889999999</v>
      </c>
      <c r="F650" s="11">
        <f t="shared" ref="F650:G650" si="259">F651</f>
        <v>26363127.030000001</v>
      </c>
      <c r="G650" s="11">
        <f t="shared" si="259"/>
        <v>26562323.609999999</v>
      </c>
    </row>
    <row r="651" spans="1:7" ht="22.9" customHeight="1" outlineLevel="4" x14ac:dyDescent="0.25">
      <c r="A651" s="14" t="s">
        <v>8</v>
      </c>
      <c r="B651" s="15" t="s">
        <v>312</v>
      </c>
      <c r="C651" s="31" t="s">
        <v>9</v>
      </c>
      <c r="D651" s="15" t="s">
        <v>1</v>
      </c>
      <c r="E651" s="11">
        <f>E652+E655+E659++E664+E669</f>
        <v>12995635.889999999</v>
      </c>
      <c r="F651" s="11">
        <f t="shared" ref="F651:G651" si="260">F652+F655+F659++F664+F669</f>
        <v>26363127.030000001</v>
      </c>
      <c r="G651" s="11">
        <f t="shared" si="260"/>
        <v>26562323.609999999</v>
      </c>
    </row>
    <row r="652" spans="1:7" ht="28.15" customHeight="1" outlineLevel="5" x14ac:dyDescent="0.25">
      <c r="A652" s="14" t="s">
        <v>411</v>
      </c>
      <c r="B652" s="15" t="s">
        <v>312</v>
      </c>
      <c r="C652" s="31" t="s">
        <v>319</v>
      </c>
      <c r="D652" s="15" t="s">
        <v>1</v>
      </c>
      <c r="E652" s="11">
        <f>E653</f>
        <v>0</v>
      </c>
      <c r="F652" s="11">
        <f t="shared" ref="F652:G652" si="261">F653</f>
        <v>0</v>
      </c>
      <c r="G652" s="11">
        <f t="shared" si="261"/>
        <v>0</v>
      </c>
    </row>
    <row r="653" spans="1:7" ht="23.25" customHeight="1" outlineLevel="6" x14ac:dyDescent="0.25">
      <c r="A653" s="14" t="s">
        <v>24</v>
      </c>
      <c r="B653" s="15" t="s">
        <v>312</v>
      </c>
      <c r="C653" s="31" t="s">
        <v>319</v>
      </c>
      <c r="D653" s="15" t="s">
        <v>25</v>
      </c>
      <c r="E653" s="11">
        <f>E654</f>
        <v>0</v>
      </c>
      <c r="F653" s="11">
        <f t="shared" ref="F653:G653" si="262">F654</f>
        <v>0</v>
      </c>
      <c r="G653" s="11">
        <f t="shared" si="262"/>
        <v>0</v>
      </c>
    </row>
    <row r="654" spans="1:7" ht="15.75" outlineLevel="7" x14ac:dyDescent="0.25">
      <c r="A654" s="14" t="s">
        <v>320</v>
      </c>
      <c r="B654" s="15" t="s">
        <v>312</v>
      </c>
      <c r="C654" s="31" t="s">
        <v>319</v>
      </c>
      <c r="D654" s="15" t="s">
        <v>321</v>
      </c>
      <c r="E654" s="11">
        <v>0</v>
      </c>
      <c r="F654" s="12">
        <v>0</v>
      </c>
      <c r="G654" s="12">
        <v>0</v>
      </c>
    </row>
    <row r="655" spans="1:7" ht="40.15" customHeight="1" outlineLevel="5" x14ac:dyDescent="0.25">
      <c r="A655" s="14" t="s">
        <v>322</v>
      </c>
      <c r="B655" s="15" t="s">
        <v>312</v>
      </c>
      <c r="C655" s="31" t="s">
        <v>323</v>
      </c>
      <c r="D655" s="15" t="s">
        <v>1</v>
      </c>
      <c r="E655" s="11">
        <f>E656</f>
        <v>6631307.2400000002</v>
      </c>
      <c r="F655" s="11">
        <f t="shared" ref="F655:G655" si="263">F656</f>
        <v>6698806.3799999999</v>
      </c>
      <c r="G655" s="11">
        <f t="shared" si="263"/>
        <v>6898002.96</v>
      </c>
    </row>
    <row r="656" spans="1:7" ht="23.25" customHeight="1" outlineLevel="6" x14ac:dyDescent="0.25">
      <c r="A656" s="14" t="s">
        <v>24</v>
      </c>
      <c r="B656" s="15" t="s">
        <v>312</v>
      </c>
      <c r="C656" s="31" t="s">
        <v>323</v>
      </c>
      <c r="D656" s="15" t="s">
        <v>25</v>
      </c>
      <c r="E656" s="11">
        <f>E657+E658</f>
        <v>6631307.2400000002</v>
      </c>
      <c r="F656" s="11">
        <f t="shared" ref="F656:G656" si="264">F657+F658</f>
        <v>6698806.3799999999</v>
      </c>
      <c r="G656" s="11">
        <f t="shared" si="264"/>
        <v>6898002.96</v>
      </c>
    </row>
    <row r="657" spans="1:7" ht="15.75" outlineLevel="7" x14ac:dyDescent="0.25">
      <c r="A657" s="14" t="s">
        <v>320</v>
      </c>
      <c r="B657" s="15" t="s">
        <v>312</v>
      </c>
      <c r="C657" s="31" t="s">
        <v>323</v>
      </c>
      <c r="D657" s="15" t="s">
        <v>321</v>
      </c>
      <c r="E657" s="11">
        <v>4476307.24</v>
      </c>
      <c r="F657" s="12">
        <v>4543806.38</v>
      </c>
      <c r="G657" s="12">
        <v>4743002.96</v>
      </c>
    </row>
    <row r="658" spans="1:7" ht="36" customHeight="1" outlineLevel="7" x14ac:dyDescent="0.25">
      <c r="A658" s="14" t="s">
        <v>26</v>
      </c>
      <c r="B658" s="15" t="s">
        <v>312</v>
      </c>
      <c r="C658" s="31" t="s">
        <v>323</v>
      </c>
      <c r="D658" s="15" t="s">
        <v>27</v>
      </c>
      <c r="E658" s="11">
        <v>2155000</v>
      </c>
      <c r="F658" s="12">
        <v>2155000</v>
      </c>
      <c r="G658" s="12">
        <v>2155000</v>
      </c>
    </row>
    <row r="659" spans="1:7" ht="42" customHeight="1" outlineLevel="5" x14ac:dyDescent="0.25">
      <c r="A659" s="14" t="s">
        <v>324</v>
      </c>
      <c r="B659" s="15" t="s">
        <v>312</v>
      </c>
      <c r="C659" s="31" t="s">
        <v>325</v>
      </c>
      <c r="D659" s="15" t="s">
        <v>1</v>
      </c>
      <c r="E659" s="11">
        <f>E660+E662</f>
        <v>2789526</v>
      </c>
      <c r="F659" s="11">
        <f t="shared" ref="F659:G659" si="265">F660+F662</f>
        <v>2789526</v>
      </c>
      <c r="G659" s="11">
        <f t="shared" si="265"/>
        <v>2789526</v>
      </c>
    </row>
    <row r="660" spans="1:7" ht="35.25" customHeight="1" outlineLevel="6" x14ac:dyDescent="0.25">
      <c r="A660" s="14" t="s">
        <v>18</v>
      </c>
      <c r="B660" s="15" t="s">
        <v>312</v>
      </c>
      <c r="C660" s="31" t="s">
        <v>325</v>
      </c>
      <c r="D660" s="15" t="s">
        <v>19</v>
      </c>
      <c r="E660" s="11">
        <f>E661</f>
        <v>36000</v>
      </c>
      <c r="F660" s="11">
        <f t="shared" ref="F660:G660" si="266">F661</f>
        <v>36001</v>
      </c>
      <c r="G660" s="11">
        <f t="shared" si="266"/>
        <v>36002</v>
      </c>
    </row>
    <row r="661" spans="1:7" ht="36" customHeight="1" outlineLevel="7" x14ac:dyDescent="0.25">
      <c r="A661" s="14" t="s">
        <v>20</v>
      </c>
      <c r="B661" s="15" t="s">
        <v>312</v>
      </c>
      <c r="C661" s="31" t="s">
        <v>325</v>
      </c>
      <c r="D661" s="15" t="s">
        <v>21</v>
      </c>
      <c r="E661" s="11">
        <v>36000</v>
      </c>
      <c r="F661" s="12">
        <v>36001</v>
      </c>
      <c r="G661" s="12">
        <v>36002</v>
      </c>
    </row>
    <row r="662" spans="1:7" ht="20.25" customHeight="1" outlineLevel="6" x14ac:dyDescent="0.25">
      <c r="A662" s="14" t="s">
        <v>24</v>
      </c>
      <c r="B662" s="15" t="s">
        <v>312</v>
      </c>
      <c r="C662" s="31" t="s">
        <v>325</v>
      </c>
      <c r="D662" s="15" t="s">
        <v>25</v>
      </c>
      <c r="E662" s="11">
        <f>E663</f>
        <v>2753526</v>
      </c>
      <c r="F662" s="11">
        <f t="shared" ref="F662:G662" si="267">F663</f>
        <v>2753525</v>
      </c>
      <c r="G662" s="11">
        <f t="shared" si="267"/>
        <v>2753524</v>
      </c>
    </row>
    <row r="663" spans="1:7" ht="23.25" customHeight="1" outlineLevel="7" x14ac:dyDescent="0.25">
      <c r="A663" s="14" t="s">
        <v>373</v>
      </c>
      <c r="B663" s="15" t="s">
        <v>312</v>
      </c>
      <c r="C663" s="31" t="s">
        <v>325</v>
      </c>
      <c r="D663" s="15" t="s">
        <v>321</v>
      </c>
      <c r="E663" s="11">
        <v>2753526</v>
      </c>
      <c r="F663" s="12">
        <v>2753525</v>
      </c>
      <c r="G663" s="12">
        <v>2753524</v>
      </c>
    </row>
    <row r="664" spans="1:7" ht="60" customHeight="1" outlineLevel="5" x14ac:dyDescent="0.25">
      <c r="A664" s="14" t="s">
        <v>414</v>
      </c>
      <c r="B664" s="15" t="s">
        <v>312</v>
      </c>
      <c r="C664" s="31" t="s">
        <v>326</v>
      </c>
      <c r="D664" s="15" t="s">
        <v>1</v>
      </c>
      <c r="E664" s="11">
        <f>E665+E667</f>
        <v>3391663.86</v>
      </c>
      <c r="F664" s="11">
        <f t="shared" ref="F664:G664" si="268">F665+F667</f>
        <v>7146052.0199999996</v>
      </c>
      <c r="G664" s="11">
        <f t="shared" si="268"/>
        <v>7146052.0199999996</v>
      </c>
    </row>
    <row r="665" spans="1:7" ht="33.75" customHeight="1" outlineLevel="6" x14ac:dyDescent="0.25">
      <c r="A665" s="14" t="s">
        <v>18</v>
      </c>
      <c r="B665" s="15" t="s">
        <v>312</v>
      </c>
      <c r="C665" s="31" t="s">
        <v>326</v>
      </c>
      <c r="D665" s="15" t="s">
        <v>19</v>
      </c>
      <c r="E665" s="11">
        <f>E666</f>
        <v>530638.02</v>
      </c>
      <c r="F665" s="11">
        <f t="shared" ref="F665:G665" si="269">F666</f>
        <v>0</v>
      </c>
      <c r="G665" s="11">
        <f t="shared" si="269"/>
        <v>0</v>
      </c>
    </row>
    <row r="666" spans="1:7" ht="35.25" customHeight="1" outlineLevel="7" x14ac:dyDescent="0.25">
      <c r="A666" s="14" t="s">
        <v>20</v>
      </c>
      <c r="B666" s="15" t="s">
        <v>312</v>
      </c>
      <c r="C666" s="31" t="s">
        <v>326</v>
      </c>
      <c r="D666" s="15" t="s">
        <v>21</v>
      </c>
      <c r="E666" s="11">
        <v>530638.02</v>
      </c>
      <c r="F666" s="12">
        <v>0</v>
      </c>
      <c r="G666" s="12">
        <v>0</v>
      </c>
    </row>
    <row r="667" spans="1:7" ht="32.25" customHeight="1" outlineLevel="6" x14ac:dyDescent="0.25">
      <c r="A667" s="14" t="s">
        <v>72</v>
      </c>
      <c r="B667" s="15" t="s">
        <v>312</v>
      </c>
      <c r="C667" s="31" t="s">
        <v>326</v>
      </c>
      <c r="D667" s="15" t="s">
        <v>73</v>
      </c>
      <c r="E667" s="11">
        <f>E668</f>
        <v>2861025.84</v>
      </c>
      <c r="F667" s="11">
        <f t="shared" ref="F667:G667" si="270">F668</f>
        <v>7146052.0199999996</v>
      </c>
      <c r="G667" s="11">
        <f t="shared" si="270"/>
        <v>7146052.0199999996</v>
      </c>
    </row>
    <row r="668" spans="1:7" ht="18.75" customHeight="1" outlineLevel="7" x14ac:dyDescent="0.25">
      <c r="A668" s="14" t="s">
        <v>74</v>
      </c>
      <c r="B668" s="15" t="s">
        <v>312</v>
      </c>
      <c r="C668" s="31" t="s">
        <v>326</v>
      </c>
      <c r="D668" s="15" t="s">
        <v>75</v>
      </c>
      <c r="E668" s="11">
        <v>2861025.84</v>
      </c>
      <c r="F668" s="12">
        <v>7146052.0199999996</v>
      </c>
      <c r="G668" s="12">
        <v>7146052.0199999996</v>
      </c>
    </row>
    <row r="669" spans="1:7" ht="55.15" customHeight="1" outlineLevel="7" x14ac:dyDescent="0.25">
      <c r="A669" s="14" t="s">
        <v>415</v>
      </c>
      <c r="B669" s="15" t="s">
        <v>312</v>
      </c>
      <c r="C669" s="31" t="s">
        <v>416</v>
      </c>
      <c r="D669" s="15" t="s">
        <v>1</v>
      </c>
      <c r="E669" s="11">
        <f>E670</f>
        <v>183138.79</v>
      </c>
      <c r="F669" s="11">
        <f t="shared" ref="F669:G669" si="271">F670</f>
        <v>9728742.6300000008</v>
      </c>
      <c r="G669" s="11">
        <f t="shared" si="271"/>
        <v>9728742.6300000008</v>
      </c>
    </row>
    <row r="670" spans="1:7" ht="18.75" customHeight="1" outlineLevel="7" x14ac:dyDescent="0.25">
      <c r="A670" s="14" t="s">
        <v>72</v>
      </c>
      <c r="B670" s="15" t="s">
        <v>312</v>
      </c>
      <c r="C670" s="31" t="s">
        <v>416</v>
      </c>
      <c r="D670" s="15" t="s">
        <v>73</v>
      </c>
      <c r="E670" s="11">
        <f>E671</f>
        <v>183138.79</v>
      </c>
      <c r="F670" s="11">
        <f t="shared" ref="F670:G670" si="272">F671</f>
        <v>9728742.6300000008</v>
      </c>
      <c r="G670" s="11">
        <f t="shared" si="272"/>
        <v>9728742.6300000008</v>
      </c>
    </row>
    <row r="671" spans="1:7" ht="18.75" customHeight="1" outlineLevel="7" x14ac:dyDescent="0.25">
      <c r="A671" s="14" t="s">
        <v>74</v>
      </c>
      <c r="B671" s="15" t="s">
        <v>312</v>
      </c>
      <c r="C671" s="31" t="s">
        <v>416</v>
      </c>
      <c r="D671" s="15" t="s">
        <v>75</v>
      </c>
      <c r="E671" s="11">
        <v>183138.79</v>
      </c>
      <c r="F671" s="12">
        <v>9728742.6300000008</v>
      </c>
      <c r="G671" s="12">
        <v>9728742.6300000008</v>
      </c>
    </row>
    <row r="672" spans="1:7" ht="19.5" customHeight="1" outlineLevel="1" x14ac:dyDescent="0.25">
      <c r="A672" s="14" t="s">
        <v>327</v>
      </c>
      <c r="B672" s="15" t="s">
        <v>328</v>
      </c>
      <c r="C672" s="31" t="s">
        <v>0</v>
      </c>
      <c r="D672" s="15" t="s">
        <v>1</v>
      </c>
      <c r="E672" s="11">
        <f>E673</f>
        <v>5992362.5300000003</v>
      </c>
      <c r="F672" s="11">
        <f t="shared" ref="F672:G672" si="273">F673</f>
        <v>0</v>
      </c>
      <c r="G672" s="11">
        <f t="shared" si="273"/>
        <v>0</v>
      </c>
    </row>
    <row r="673" spans="1:7" ht="15.75" outlineLevel="2" x14ac:dyDescent="0.25">
      <c r="A673" s="14" t="s">
        <v>329</v>
      </c>
      <c r="B673" s="15" t="s">
        <v>330</v>
      </c>
      <c r="C673" s="31" t="s">
        <v>0</v>
      </c>
      <c r="D673" s="15" t="s">
        <v>1</v>
      </c>
      <c r="E673" s="11">
        <f>E674+E712</f>
        <v>5992362.5300000003</v>
      </c>
      <c r="F673" s="11">
        <f t="shared" ref="F673:G673" si="274">F674</f>
        <v>0</v>
      </c>
      <c r="G673" s="11">
        <f t="shared" si="274"/>
        <v>0</v>
      </c>
    </row>
    <row r="674" spans="1:7" ht="28.9" customHeight="1" outlineLevel="3" x14ac:dyDescent="0.25">
      <c r="A674" s="14" t="s">
        <v>331</v>
      </c>
      <c r="B674" s="15" t="s">
        <v>330</v>
      </c>
      <c r="C674" s="31" t="s">
        <v>332</v>
      </c>
      <c r="D674" s="15" t="s">
        <v>1</v>
      </c>
      <c r="E674" s="11">
        <f>E675+E689+E702</f>
        <v>5922362.5300000003</v>
      </c>
      <c r="F674" s="11">
        <f>F675+F689</f>
        <v>0</v>
      </c>
      <c r="G674" s="11">
        <f>G675+G689</f>
        <v>0</v>
      </c>
    </row>
    <row r="675" spans="1:7" ht="49.5" customHeight="1" outlineLevel="4" x14ac:dyDescent="0.25">
      <c r="A675" s="14" t="s">
        <v>333</v>
      </c>
      <c r="B675" s="15" t="s">
        <v>330</v>
      </c>
      <c r="C675" s="31" t="s">
        <v>334</v>
      </c>
      <c r="D675" s="15" t="s">
        <v>1</v>
      </c>
      <c r="E675" s="11">
        <f>E676+E686+E683</f>
        <v>1055000</v>
      </c>
      <c r="F675" s="11">
        <f t="shared" ref="F675:G675" si="275">F676</f>
        <v>0</v>
      </c>
      <c r="G675" s="11">
        <f t="shared" si="275"/>
        <v>0</v>
      </c>
    </row>
    <row r="676" spans="1:7" ht="70.150000000000006" customHeight="1" outlineLevel="5" x14ac:dyDescent="0.25">
      <c r="A676" s="14" t="s">
        <v>526</v>
      </c>
      <c r="B676" s="15" t="s">
        <v>330</v>
      </c>
      <c r="C676" s="31" t="s">
        <v>335</v>
      </c>
      <c r="D676" s="15" t="s">
        <v>1</v>
      </c>
      <c r="E676" s="11">
        <f>E677+E679+E681</f>
        <v>700000</v>
      </c>
      <c r="F676" s="11">
        <f t="shared" ref="F676:G676" si="276">F677+F679+F681</f>
        <v>0</v>
      </c>
      <c r="G676" s="11">
        <f t="shared" si="276"/>
        <v>0</v>
      </c>
    </row>
    <row r="677" spans="1:7" ht="54.6" customHeight="1" outlineLevel="6" x14ac:dyDescent="0.25">
      <c r="A677" s="14" t="s">
        <v>12</v>
      </c>
      <c r="B677" s="15" t="s">
        <v>330</v>
      </c>
      <c r="C677" s="31" t="s">
        <v>335</v>
      </c>
      <c r="D677" s="15" t="s">
        <v>13</v>
      </c>
      <c r="E677" s="11">
        <f>E678</f>
        <v>300000</v>
      </c>
      <c r="F677" s="11">
        <f t="shared" ref="F677:G677" si="277">F678</f>
        <v>0</v>
      </c>
      <c r="G677" s="11">
        <f t="shared" si="277"/>
        <v>0</v>
      </c>
    </row>
    <row r="678" spans="1:7" ht="26.25" customHeight="1" outlineLevel="7" x14ac:dyDescent="0.25">
      <c r="A678" s="14" t="s">
        <v>78</v>
      </c>
      <c r="B678" s="15" t="s">
        <v>330</v>
      </c>
      <c r="C678" s="31" t="s">
        <v>335</v>
      </c>
      <c r="D678" s="15" t="s">
        <v>79</v>
      </c>
      <c r="E678" s="11">
        <v>300000</v>
      </c>
      <c r="F678" s="12"/>
      <c r="G678" s="12"/>
    </row>
    <row r="679" spans="1:7" ht="36" customHeight="1" outlineLevel="6" x14ac:dyDescent="0.25">
      <c r="A679" s="14" t="s">
        <v>18</v>
      </c>
      <c r="B679" s="15" t="s">
        <v>330</v>
      </c>
      <c r="C679" s="31" t="s">
        <v>335</v>
      </c>
      <c r="D679" s="15" t="s">
        <v>19</v>
      </c>
      <c r="E679" s="11">
        <f>E680</f>
        <v>140000</v>
      </c>
      <c r="F679" s="11">
        <f t="shared" ref="F679:G679" si="278">F680</f>
        <v>0</v>
      </c>
      <c r="G679" s="11">
        <f t="shared" si="278"/>
        <v>0</v>
      </c>
    </row>
    <row r="680" spans="1:7" ht="31.15" customHeight="1" outlineLevel="7" x14ac:dyDescent="0.25">
      <c r="A680" s="14" t="s">
        <v>20</v>
      </c>
      <c r="B680" s="15" t="s">
        <v>330</v>
      </c>
      <c r="C680" s="31" t="s">
        <v>335</v>
      </c>
      <c r="D680" s="15" t="s">
        <v>21</v>
      </c>
      <c r="E680" s="11">
        <v>140000</v>
      </c>
      <c r="F680" s="12"/>
      <c r="G680" s="12"/>
    </row>
    <row r="681" spans="1:7" ht="24" customHeight="1" outlineLevel="6" x14ac:dyDescent="0.25">
      <c r="A681" s="14" t="s">
        <v>24</v>
      </c>
      <c r="B681" s="15" t="s">
        <v>330</v>
      </c>
      <c r="C681" s="31" t="s">
        <v>335</v>
      </c>
      <c r="D681" s="15" t="s">
        <v>25</v>
      </c>
      <c r="E681" s="11">
        <f>E682</f>
        <v>260000</v>
      </c>
      <c r="F681" s="11">
        <f t="shared" ref="F681:G681" si="279">F682</f>
        <v>0</v>
      </c>
      <c r="G681" s="11">
        <f t="shared" si="279"/>
        <v>0</v>
      </c>
    </row>
    <row r="682" spans="1:7" ht="19.5" customHeight="1" outlineLevel="7" x14ac:dyDescent="0.25">
      <c r="A682" s="14" t="s">
        <v>309</v>
      </c>
      <c r="B682" s="15" t="s">
        <v>330</v>
      </c>
      <c r="C682" s="31" t="s">
        <v>335</v>
      </c>
      <c r="D682" s="15" t="s">
        <v>310</v>
      </c>
      <c r="E682" s="11">
        <v>260000</v>
      </c>
      <c r="F682" s="12"/>
      <c r="G682" s="12"/>
    </row>
    <row r="683" spans="1:7" ht="70.150000000000006" customHeight="1" outlineLevel="7" x14ac:dyDescent="0.25">
      <c r="A683" s="14" t="s">
        <v>527</v>
      </c>
      <c r="B683" s="15" t="s">
        <v>330</v>
      </c>
      <c r="C683" s="31">
        <v>2000100008</v>
      </c>
      <c r="D683" s="15" t="s">
        <v>1</v>
      </c>
      <c r="E683" s="11">
        <f>E684</f>
        <v>355000</v>
      </c>
      <c r="F683" s="12"/>
      <c r="G683" s="12"/>
    </row>
    <row r="684" spans="1:7" ht="19.5" customHeight="1" outlineLevel="7" x14ac:dyDescent="0.25">
      <c r="A684" s="14" t="s">
        <v>18</v>
      </c>
      <c r="B684" s="15" t="s">
        <v>330</v>
      </c>
      <c r="C684" s="31">
        <v>2000100008</v>
      </c>
      <c r="D684" s="15" t="s">
        <v>19</v>
      </c>
      <c r="E684" s="11">
        <f>E685</f>
        <v>355000</v>
      </c>
      <c r="F684" s="11">
        <f t="shared" ref="F684:G684" si="280">F685</f>
        <v>0</v>
      </c>
      <c r="G684" s="11">
        <f t="shared" si="280"/>
        <v>0</v>
      </c>
    </row>
    <row r="685" spans="1:7" ht="19.5" customHeight="1" outlineLevel="7" x14ac:dyDescent="0.25">
      <c r="A685" s="14" t="s">
        <v>20</v>
      </c>
      <c r="B685" s="15" t="s">
        <v>330</v>
      </c>
      <c r="C685" s="31">
        <v>2000100008</v>
      </c>
      <c r="D685" s="15" t="s">
        <v>21</v>
      </c>
      <c r="E685" s="11">
        <v>355000</v>
      </c>
      <c r="F685" s="12"/>
      <c r="G685" s="12"/>
    </row>
    <row r="686" spans="1:7" ht="27" customHeight="1" outlineLevel="7" x14ac:dyDescent="0.25">
      <c r="A686" s="14" t="s">
        <v>484</v>
      </c>
      <c r="B686" s="15" t="s">
        <v>330</v>
      </c>
      <c r="C686" s="31" t="s">
        <v>464</v>
      </c>
      <c r="D686" s="15" t="s">
        <v>1</v>
      </c>
      <c r="E686" s="11">
        <f t="shared" ref="E686:G687" si="281">E687</f>
        <v>0</v>
      </c>
      <c r="F686" s="11">
        <f t="shared" si="281"/>
        <v>0</v>
      </c>
      <c r="G686" s="11">
        <f t="shared" si="281"/>
        <v>0</v>
      </c>
    </row>
    <row r="687" spans="1:7" ht="38.450000000000003" customHeight="1" outlineLevel="7" x14ac:dyDescent="0.25">
      <c r="A687" s="14" t="s">
        <v>18</v>
      </c>
      <c r="B687" s="15" t="s">
        <v>330</v>
      </c>
      <c r="C687" s="31" t="s">
        <v>464</v>
      </c>
      <c r="D687" s="15" t="s">
        <v>19</v>
      </c>
      <c r="E687" s="11">
        <f t="shared" si="281"/>
        <v>0</v>
      </c>
      <c r="F687" s="11">
        <f t="shared" si="281"/>
        <v>0</v>
      </c>
      <c r="G687" s="11">
        <f t="shared" si="281"/>
        <v>0</v>
      </c>
    </row>
    <row r="688" spans="1:7" ht="28.15" customHeight="1" outlineLevel="7" x14ac:dyDescent="0.25">
      <c r="A688" s="14" t="s">
        <v>20</v>
      </c>
      <c r="B688" s="15" t="s">
        <v>330</v>
      </c>
      <c r="C688" s="31" t="s">
        <v>464</v>
      </c>
      <c r="D688" s="15" t="s">
        <v>21</v>
      </c>
      <c r="E688" s="11">
        <v>0</v>
      </c>
      <c r="F688" s="22"/>
      <c r="G688" s="12"/>
    </row>
    <row r="689" spans="1:7" ht="43.15" customHeight="1" outlineLevel="4" x14ac:dyDescent="0.25">
      <c r="A689" s="14" t="s">
        <v>336</v>
      </c>
      <c r="B689" s="15" t="s">
        <v>330</v>
      </c>
      <c r="C689" s="31" t="s">
        <v>337</v>
      </c>
      <c r="D689" s="15" t="s">
        <v>1</v>
      </c>
      <c r="E689" s="11">
        <f>E690+E696+E693+E699</f>
        <v>875915.11999999988</v>
      </c>
      <c r="F689" s="11">
        <f>F690+F696</f>
        <v>0</v>
      </c>
      <c r="G689" s="11">
        <f>G690+G696</f>
        <v>0</v>
      </c>
    </row>
    <row r="690" spans="1:7" ht="40.15" customHeight="1" outlineLevel="5" x14ac:dyDescent="0.25">
      <c r="A690" s="14" t="s">
        <v>480</v>
      </c>
      <c r="B690" s="15" t="s">
        <v>330</v>
      </c>
      <c r="C690" s="31" t="s">
        <v>338</v>
      </c>
      <c r="D690" s="15" t="s">
        <v>1</v>
      </c>
      <c r="E690" s="11">
        <f>E691</f>
        <v>146387.68</v>
      </c>
      <c r="F690" s="11">
        <f t="shared" ref="F690:G690" si="282">F691</f>
        <v>0</v>
      </c>
      <c r="G690" s="11">
        <f t="shared" si="282"/>
        <v>0</v>
      </c>
    </row>
    <row r="691" spans="1:7" ht="36" customHeight="1" outlineLevel="6" x14ac:dyDescent="0.25">
      <c r="A691" s="14" t="s">
        <v>18</v>
      </c>
      <c r="B691" s="15" t="s">
        <v>330</v>
      </c>
      <c r="C691" s="31" t="s">
        <v>338</v>
      </c>
      <c r="D691" s="15" t="s">
        <v>19</v>
      </c>
      <c r="E691" s="11">
        <f>E692</f>
        <v>146387.68</v>
      </c>
      <c r="F691" s="11">
        <f t="shared" ref="F691:G691" si="283">F692</f>
        <v>0</v>
      </c>
      <c r="G691" s="11">
        <f t="shared" si="283"/>
        <v>0</v>
      </c>
    </row>
    <row r="692" spans="1:7" ht="32.25" customHeight="1" outlineLevel="7" x14ac:dyDescent="0.25">
      <c r="A692" s="14" t="s">
        <v>20</v>
      </c>
      <c r="B692" s="15" t="s">
        <v>330</v>
      </c>
      <c r="C692" s="31" t="s">
        <v>338</v>
      </c>
      <c r="D692" s="15" t="s">
        <v>21</v>
      </c>
      <c r="E692" s="11">
        <v>146387.68</v>
      </c>
      <c r="F692" s="12"/>
      <c r="G692" s="12"/>
    </row>
    <row r="693" spans="1:7" ht="39" customHeight="1" outlineLevel="7" x14ac:dyDescent="0.25">
      <c r="A693" s="14" t="s">
        <v>481</v>
      </c>
      <c r="B693" s="15" t="s">
        <v>330</v>
      </c>
      <c r="C693" s="31" t="s">
        <v>478</v>
      </c>
      <c r="D693" s="15" t="s">
        <v>1</v>
      </c>
      <c r="E693" s="11">
        <f>E694</f>
        <v>4527.45</v>
      </c>
      <c r="F693" s="11">
        <f t="shared" ref="F693:G694" si="284">F694</f>
        <v>0</v>
      </c>
      <c r="G693" s="11">
        <f t="shared" si="284"/>
        <v>0</v>
      </c>
    </row>
    <row r="694" spans="1:7" ht="32.25" customHeight="1" outlineLevel="7" x14ac:dyDescent="0.25">
      <c r="A694" s="14" t="s">
        <v>18</v>
      </c>
      <c r="B694" s="15" t="s">
        <v>330</v>
      </c>
      <c r="C694" s="31" t="s">
        <v>478</v>
      </c>
      <c r="D694" s="15" t="s">
        <v>19</v>
      </c>
      <c r="E694" s="11">
        <f>E695</f>
        <v>4527.45</v>
      </c>
      <c r="F694" s="11">
        <f t="shared" si="284"/>
        <v>0</v>
      </c>
      <c r="G694" s="11">
        <f t="shared" si="284"/>
        <v>0</v>
      </c>
    </row>
    <row r="695" spans="1:7" ht="32.25" customHeight="1" outlineLevel="7" x14ac:dyDescent="0.25">
      <c r="A695" s="14" t="s">
        <v>20</v>
      </c>
      <c r="B695" s="15" t="s">
        <v>330</v>
      </c>
      <c r="C695" s="31" t="s">
        <v>478</v>
      </c>
      <c r="D695" s="15" t="s">
        <v>21</v>
      </c>
      <c r="E695" s="11">
        <v>4527.45</v>
      </c>
      <c r="F695" s="12"/>
      <c r="G695" s="12"/>
    </row>
    <row r="696" spans="1:7" ht="37.15" customHeight="1" outlineLevel="7" x14ac:dyDescent="0.25">
      <c r="A696" s="14" t="s">
        <v>482</v>
      </c>
      <c r="B696" s="15" t="s">
        <v>330</v>
      </c>
      <c r="C696" s="31" t="s">
        <v>397</v>
      </c>
      <c r="D696" s="15" t="s">
        <v>1</v>
      </c>
      <c r="E696" s="11">
        <f>E697</f>
        <v>703249.99</v>
      </c>
      <c r="F696" s="11">
        <f t="shared" ref="F696:G700" si="285">F697</f>
        <v>0</v>
      </c>
      <c r="G696" s="11">
        <f t="shared" si="285"/>
        <v>0</v>
      </c>
    </row>
    <row r="697" spans="1:7" ht="32.25" customHeight="1" outlineLevel="7" x14ac:dyDescent="0.25">
      <c r="A697" s="14" t="s">
        <v>18</v>
      </c>
      <c r="B697" s="15" t="s">
        <v>330</v>
      </c>
      <c r="C697" s="31" t="s">
        <v>397</v>
      </c>
      <c r="D697" s="15" t="s">
        <v>19</v>
      </c>
      <c r="E697" s="11">
        <f>E698</f>
        <v>703249.99</v>
      </c>
      <c r="F697" s="11">
        <f t="shared" si="285"/>
        <v>0</v>
      </c>
      <c r="G697" s="11">
        <f t="shared" si="285"/>
        <v>0</v>
      </c>
    </row>
    <row r="698" spans="1:7" ht="32.25" customHeight="1" outlineLevel="7" x14ac:dyDescent="0.25">
      <c r="A698" s="14" t="s">
        <v>20</v>
      </c>
      <c r="B698" s="15" t="s">
        <v>330</v>
      </c>
      <c r="C698" s="31" t="s">
        <v>397</v>
      </c>
      <c r="D698" s="15" t="s">
        <v>21</v>
      </c>
      <c r="E698" s="11">
        <v>703249.99</v>
      </c>
      <c r="F698" s="22"/>
      <c r="G698" s="12"/>
    </row>
    <row r="699" spans="1:7" ht="58.15" customHeight="1" outlineLevel="7" x14ac:dyDescent="0.25">
      <c r="A699" s="14" t="s">
        <v>483</v>
      </c>
      <c r="B699" s="15" t="s">
        <v>330</v>
      </c>
      <c r="C699" s="31" t="s">
        <v>479</v>
      </c>
      <c r="D699" s="15" t="s">
        <v>1</v>
      </c>
      <c r="E699" s="11">
        <f>E700</f>
        <v>21750</v>
      </c>
      <c r="F699" s="11">
        <f t="shared" si="285"/>
        <v>0</v>
      </c>
      <c r="G699" s="11">
        <f t="shared" si="285"/>
        <v>0</v>
      </c>
    </row>
    <row r="700" spans="1:7" ht="32.25" customHeight="1" outlineLevel="7" x14ac:dyDescent="0.25">
      <c r="A700" s="14" t="s">
        <v>18</v>
      </c>
      <c r="B700" s="15" t="s">
        <v>330</v>
      </c>
      <c r="C700" s="31" t="s">
        <v>479</v>
      </c>
      <c r="D700" s="15" t="s">
        <v>19</v>
      </c>
      <c r="E700" s="11">
        <f>E701</f>
        <v>21750</v>
      </c>
      <c r="F700" s="11">
        <f t="shared" si="285"/>
        <v>0</v>
      </c>
      <c r="G700" s="11">
        <f t="shared" si="285"/>
        <v>0</v>
      </c>
    </row>
    <row r="701" spans="1:7" ht="32.25" customHeight="1" outlineLevel="7" x14ac:dyDescent="0.25">
      <c r="A701" s="14" t="s">
        <v>20</v>
      </c>
      <c r="B701" s="15" t="s">
        <v>330</v>
      </c>
      <c r="C701" s="31" t="s">
        <v>479</v>
      </c>
      <c r="D701" s="15" t="s">
        <v>21</v>
      </c>
      <c r="E701" s="11">
        <v>21750</v>
      </c>
      <c r="F701" s="22"/>
      <c r="G701" s="12"/>
    </row>
    <row r="702" spans="1:7" ht="49.15" customHeight="1" outlineLevel="7" x14ac:dyDescent="0.25">
      <c r="A702" s="14" t="s">
        <v>460</v>
      </c>
      <c r="B702" s="15" t="s">
        <v>330</v>
      </c>
      <c r="C702" s="31">
        <v>2001000000</v>
      </c>
      <c r="D702" s="15" t="s">
        <v>1</v>
      </c>
      <c r="E702" s="11">
        <f>E706+E709+E703</f>
        <v>3991447.41</v>
      </c>
      <c r="F702" s="12">
        <f>F706</f>
        <v>0</v>
      </c>
      <c r="G702" s="12">
        <f>G706</f>
        <v>0</v>
      </c>
    </row>
    <row r="703" spans="1:7" ht="26.45" customHeight="1" outlineLevel="7" x14ac:dyDescent="0.25">
      <c r="A703" s="14" t="s">
        <v>498</v>
      </c>
      <c r="B703" s="15" t="s">
        <v>330</v>
      </c>
      <c r="C703" s="31">
        <v>2001092364</v>
      </c>
      <c r="D703" s="15" t="s">
        <v>1</v>
      </c>
      <c r="E703" s="11">
        <f>E704</f>
        <v>2361144.38</v>
      </c>
      <c r="F703" s="12">
        <v>0</v>
      </c>
      <c r="G703" s="12">
        <v>0</v>
      </c>
    </row>
    <row r="704" spans="1:7" ht="29.45" customHeight="1" outlineLevel="7" x14ac:dyDescent="0.25">
      <c r="A704" s="14" t="s">
        <v>18</v>
      </c>
      <c r="B704" s="15" t="s">
        <v>330</v>
      </c>
      <c r="C704" s="31">
        <v>2001092364</v>
      </c>
      <c r="D704" s="15" t="s">
        <v>19</v>
      </c>
      <c r="E704" s="11">
        <f>E705</f>
        <v>2361144.38</v>
      </c>
      <c r="F704" s="11">
        <f t="shared" ref="F704:G704" si="286">F705</f>
        <v>0</v>
      </c>
      <c r="G704" s="11">
        <f t="shared" si="286"/>
        <v>0</v>
      </c>
    </row>
    <row r="705" spans="1:7" ht="30.6" customHeight="1" outlineLevel="7" x14ac:dyDescent="0.25">
      <c r="A705" s="14" t="s">
        <v>20</v>
      </c>
      <c r="B705" s="15" t="s">
        <v>330</v>
      </c>
      <c r="C705" s="31">
        <v>2001092364</v>
      </c>
      <c r="D705" s="15" t="s">
        <v>21</v>
      </c>
      <c r="E705" s="11">
        <v>2361144.38</v>
      </c>
      <c r="F705" s="12">
        <v>0</v>
      </c>
      <c r="G705" s="12">
        <v>0</v>
      </c>
    </row>
    <row r="706" spans="1:7" ht="24.6" customHeight="1" outlineLevel="7" x14ac:dyDescent="0.25">
      <c r="A706" s="14" t="s">
        <v>492</v>
      </c>
      <c r="B706" s="15" t="s">
        <v>330</v>
      </c>
      <c r="C706" s="31" t="s">
        <v>461</v>
      </c>
      <c r="D706" s="15" t="s">
        <v>1</v>
      </c>
      <c r="E706" s="11">
        <f>E707</f>
        <v>30303.03</v>
      </c>
      <c r="F706" s="12">
        <v>0</v>
      </c>
      <c r="G706" s="12">
        <v>0</v>
      </c>
    </row>
    <row r="707" spans="1:7" ht="32.25" customHeight="1" outlineLevel="7" x14ac:dyDescent="0.25">
      <c r="A707" s="14" t="s">
        <v>18</v>
      </c>
      <c r="B707" s="15" t="s">
        <v>330</v>
      </c>
      <c r="C707" s="31" t="s">
        <v>461</v>
      </c>
      <c r="D707" s="15" t="s">
        <v>19</v>
      </c>
      <c r="E707" s="11">
        <f>E708</f>
        <v>30303.03</v>
      </c>
      <c r="F707" s="11">
        <f t="shared" ref="F707:G707" si="287">F708</f>
        <v>0</v>
      </c>
      <c r="G707" s="11">
        <f t="shared" si="287"/>
        <v>0</v>
      </c>
    </row>
    <row r="708" spans="1:7" ht="32.25" customHeight="1" outlineLevel="7" x14ac:dyDescent="0.25">
      <c r="A708" s="14" t="s">
        <v>20</v>
      </c>
      <c r="B708" s="15" t="s">
        <v>330</v>
      </c>
      <c r="C708" s="31" t="s">
        <v>461</v>
      </c>
      <c r="D708" s="15" t="s">
        <v>21</v>
      </c>
      <c r="E708" s="11">
        <v>30303.03</v>
      </c>
      <c r="F708" s="12">
        <v>0</v>
      </c>
      <c r="G708" s="12">
        <v>0</v>
      </c>
    </row>
    <row r="709" spans="1:7" ht="32.25" customHeight="1" outlineLevel="7" x14ac:dyDescent="0.25">
      <c r="A709" s="14" t="s">
        <v>462</v>
      </c>
      <c r="B709" s="15" t="s">
        <v>330</v>
      </c>
      <c r="C709" s="31">
        <v>2001022364</v>
      </c>
      <c r="D709" s="15" t="s">
        <v>1</v>
      </c>
      <c r="E709" s="11">
        <f>E710</f>
        <v>1600000</v>
      </c>
      <c r="F709" s="12">
        <v>0</v>
      </c>
      <c r="G709" s="12">
        <v>0</v>
      </c>
    </row>
    <row r="710" spans="1:7" ht="32.25" customHeight="1" outlineLevel="7" x14ac:dyDescent="0.25">
      <c r="A710" s="14" t="s">
        <v>18</v>
      </c>
      <c r="B710" s="15" t="s">
        <v>330</v>
      </c>
      <c r="C710" s="31">
        <v>2001022364</v>
      </c>
      <c r="D710" s="15" t="s">
        <v>19</v>
      </c>
      <c r="E710" s="11">
        <f>E711</f>
        <v>1600000</v>
      </c>
      <c r="F710" s="11">
        <f t="shared" ref="F710:G710" si="288">F711</f>
        <v>0</v>
      </c>
      <c r="G710" s="11">
        <f t="shared" si="288"/>
        <v>0</v>
      </c>
    </row>
    <row r="711" spans="1:7" ht="32.25" customHeight="1" outlineLevel="7" x14ac:dyDescent="0.25">
      <c r="A711" s="14" t="s">
        <v>20</v>
      </c>
      <c r="B711" s="15" t="s">
        <v>330</v>
      </c>
      <c r="C711" s="31">
        <v>2001022364</v>
      </c>
      <c r="D711" s="15" t="s">
        <v>21</v>
      </c>
      <c r="E711" s="11">
        <v>1600000</v>
      </c>
      <c r="F711" s="12">
        <v>0</v>
      </c>
      <c r="G711" s="12">
        <v>0</v>
      </c>
    </row>
    <row r="712" spans="1:7" ht="23.45" customHeight="1" outlineLevel="7" x14ac:dyDescent="0.25">
      <c r="A712" s="14" t="s">
        <v>6</v>
      </c>
      <c r="B712" s="15" t="s">
        <v>330</v>
      </c>
      <c r="C712" s="31" t="s">
        <v>7</v>
      </c>
      <c r="D712" s="15" t="s">
        <v>1</v>
      </c>
      <c r="E712" s="11">
        <f t="shared" ref="E712:G715" si="289">E713</f>
        <v>70000</v>
      </c>
      <c r="F712" s="11">
        <f t="shared" si="289"/>
        <v>0</v>
      </c>
      <c r="G712" s="11">
        <f t="shared" si="289"/>
        <v>0</v>
      </c>
    </row>
    <row r="713" spans="1:7" ht="32.25" customHeight="1" outlineLevel="7" x14ac:dyDescent="0.25">
      <c r="A713" s="14" t="s">
        <v>8</v>
      </c>
      <c r="B713" s="15" t="s">
        <v>330</v>
      </c>
      <c r="C713" s="31" t="s">
        <v>9</v>
      </c>
      <c r="D713" s="15" t="s">
        <v>1</v>
      </c>
      <c r="E713" s="11">
        <f t="shared" si="289"/>
        <v>70000</v>
      </c>
      <c r="F713" s="11">
        <f t="shared" si="289"/>
        <v>0</v>
      </c>
      <c r="G713" s="11">
        <f t="shared" si="289"/>
        <v>0</v>
      </c>
    </row>
    <row r="714" spans="1:7" ht="34.15" customHeight="1" outlineLevel="7" x14ac:dyDescent="0.25">
      <c r="A714" s="14" t="s">
        <v>500</v>
      </c>
      <c r="B714" s="15" t="s">
        <v>330</v>
      </c>
      <c r="C714" s="31">
        <v>9999911028</v>
      </c>
      <c r="D714" s="15" t="s">
        <v>1</v>
      </c>
      <c r="E714" s="11">
        <f t="shared" si="289"/>
        <v>70000</v>
      </c>
      <c r="F714" s="11">
        <f t="shared" si="289"/>
        <v>0</v>
      </c>
      <c r="G714" s="11">
        <f t="shared" si="289"/>
        <v>0</v>
      </c>
    </row>
    <row r="715" spans="1:7" ht="52.15" customHeight="1" outlineLevel="7" x14ac:dyDescent="0.25">
      <c r="A715" s="14" t="s">
        <v>12</v>
      </c>
      <c r="B715" s="15" t="s">
        <v>330</v>
      </c>
      <c r="C715" s="31">
        <v>9999911028</v>
      </c>
      <c r="D715" s="15" t="s">
        <v>13</v>
      </c>
      <c r="E715" s="11">
        <f t="shared" si="289"/>
        <v>70000</v>
      </c>
      <c r="F715" s="11">
        <f t="shared" si="289"/>
        <v>0</v>
      </c>
      <c r="G715" s="11">
        <f t="shared" si="289"/>
        <v>0</v>
      </c>
    </row>
    <row r="716" spans="1:7" ht="25.9" customHeight="1" outlineLevel="7" x14ac:dyDescent="0.25">
      <c r="A716" s="14" t="s">
        <v>78</v>
      </c>
      <c r="B716" s="15" t="s">
        <v>330</v>
      </c>
      <c r="C716" s="31">
        <v>9999911028</v>
      </c>
      <c r="D716" s="15" t="s">
        <v>79</v>
      </c>
      <c r="E716" s="11">
        <v>70000</v>
      </c>
      <c r="F716" s="12">
        <v>0</v>
      </c>
      <c r="G716" s="12">
        <v>0</v>
      </c>
    </row>
    <row r="717" spans="1:7" ht="22.5" customHeight="1" outlineLevel="1" x14ac:dyDescent="0.25">
      <c r="A717" s="14" t="s">
        <v>339</v>
      </c>
      <c r="B717" s="15" t="s">
        <v>340</v>
      </c>
      <c r="C717" s="31" t="s">
        <v>0</v>
      </c>
      <c r="D717" s="15" t="s">
        <v>1</v>
      </c>
      <c r="E717" s="11">
        <f t="shared" ref="E717:G725" si="290">E718</f>
        <v>2996975.65</v>
      </c>
      <c r="F717" s="11">
        <f t="shared" si="290"/>
        <v>2000000</v>
      </c>
      <c r="G717" s="11">
        <f t="shared" si="290"/>
        <v>2000000</v>
      </c>
    </row>
    <row r="718" spans="1:7" ht="19.5" customHeight="1" outlineLevel="2" x14ac:dyDescent="0.25">
      <c r="A718" s="14" t="s">
        <v>341</v>
      </c>
      <c r="B718" s="15" t="s">
        <v>342</v>
      </c>
      <c r="C718" s="31" t="s">
        <v>0</v>
      </c>
      <c r="D718" s="15" t="s">
        <v>1</v>
      </c>
      <c r="E718" s="11">
        <f t="shared" si="290"/>
        <v>2996975.65</v>
      </c>
      <c r="F718" s="11">
        <f t="shared" si="290"/>
        <v>2000000</v>
      </c>
      <c r="G718" s="11">
        <f t="shared" si="290"/>
        <v>2000000</v>
      </c>
    </row>
    <row r="719" spans="1:7" ht="28.5" customHeight="1" outlineLevel="3" x14ac:dyDescent="0.25">
      <c r="A719" s="14" t="s">
        <v>6</v>
      </c>
      <c r="B719" s="15" t="s">
        <v>342</v>
      </c>
      <c r="C719" s="31" t="s">
        <v>7</v>
      </c>
      <c r="D719" s="15" t="s">
        <v>1</v>
      </c>
      <c r="E719" s="11">
        <f t="shared" si="290"/>
        <v>2996975.65</v>
      </c>
      <c r="F719" s="11">
        <f t="shared" si="290"/>
        <v>2000000</v>
      </c>
      <c r="G719" s="11">
        <f t="shared" si="290"/>
        <v>2000000</v>
      </c>
    </row>
    <row r="720" spans="1:7" ht="36.75" customHeight="1" outlineLevel="4" x14ac:dyDescent="0.25">
      <c r="A720" s="14" t="s">
        <v>8</v>
      </c>
      <c r="B720" s="15" t="s">
        <v>342</v>
      </c>
      <c r="C720" s="31" t="s">
        <v>9</v>
      </c>
      <c r="D720" s="15" t="s">
        <v>1</v>
      </c>
      <c r="E720" s="11">
        <f>E721+E724</f>
        <v>2996975.65</v>
      </c>
      <c r="F720" s="11">
        <f t="shared" si="290"/>
        <v>2000000</v>
      </c>
      <c r="G720" s="11">
        <f t="shared" si="290"/>
        <v>2000000</v>
      </c>
    </row>
    <row r="721" spans="1:7" ht="36" customHeight="1" outlineLevel="5" x14ac:dyDescent="0.25">
      <c r="A721" s="14" t="s">
        <v>343</v>
      </c>
      <c r="B721" s="15" t="s">
        <v>342</v>
      </c>
      <c r="C721" s="31" t="s">
        <v>344</v>
      </c>
      <c r="D721" s="15" t="s">
        <v>1</v>
      </c>
      <c r="E721" s="11">
        <f t="shared" si="290"/>
        <v>2508685.65</v>
      </c>
      <c r="F721" s="11">
        <f t="shared" si="290"/>
        <v>2000000</v>
      </c>
      <c r="G721" s="11">
        <f t="shared" si="290"/>
        <v>2000000</v>
      </c>
    </row>
    <row r="722" spans="1:7" ht="36" customHeight="1" outlineLevel="6" x14ac:dyDescent="0.25">
      <c r="A722" s="14" t="s">
        <v>18</v>
      </c>
      <c r="B722" s="15" t="s">
        <v>342</v>
      </c>
      <c r="C722" s="31" t="s">
        <v>344</v>
      </c>
      <c r="D722" s="15" t="s">
        <v>19</v>
      </c>
      <c r="E722" s="11">
        <f t="shared" si="290"/>
        <v>2508685.65</v>
      </c>
      <c r="F722" s="11">
        <f t="shared" si="290"/>
        <v>2000000</v>
      </c>
      <c r="G722" s="11">
        <f t="shared" si="290"/>
        <v>2000000</v>
      </c>
    </row>
    <row r="723" spans="1:7" ht="36" customHeight="1" outlineLevel="7" x14ac:dyDescent="0.25">
      <c r="A723" s="14" t="s">
        <v>20</v>
      </c>
      <c r="B723" s="15" t="s">
        <v>342</v>
      </c>
      <c r="C723" s="31" t="s">
        <v>344</v>
      </c>
      <c r="D723" s="15" t="s">
        <v>21</v>
      </c>
      <c r="E723" s="11">
        <v>2508685.65</v>
      </c>
      <c r="F723" s="12">
        <v>2000000</v>
      </c>
      <c r="G723" s="12">
        <v>2000000</v>
      </c>
    </row>
    <row r="724" spans="1:7" ht="36" customHeight="1" outlineLevel="7" x14ac:dyDescent="0.25">
      <c r="A724" s="14" t="s">
        <v>501</v>
      </c>
      <c r="B724" s="15" t="s">
        <v>342</v>
      </c>
      <c r="C724" s="31">
        <v>9999941700</v>
      </c>
      <c r="D724" s="15" t="s">
        <v>1</v>
      </c>
      <c r="E724" s="11">
        <f t="shared" si="290"/>
        <v>488290</v>
      </c>
      <c r="F724" s="11">
        <f t="shared" si="290"/>
        <v>0</v>
      </c>
      <c r="G724" s="11">
        <f t="shared" si="290"/>
        <v>0</v>
      </c>
    </row>
    <row r="725" spans="1:7" ht="36" customHeight="1" outlineLevel="7" x14ac:dyDescent="0.25">
      <c r="A725" s="14" t="s">
        <v>18</v>
      </c>
      <c r="B725" s="15" t="s">
        <v>342</v>
      </c>
      <c r="C725" s="31">
        <v>9999941700</v>
      </c>
      <c r="D725" s="15" t="s">
        <v>19</v>
      </c>
      <c r="E725" s="11">
        <f t="shared" si="290"/>
        <v>488290</v>
      </c>
      <c r="F725" s="11">
        <f t="shared" si="290"/>
        <v>0</v>
      </c>
      <c r="G725" s="11">
        <f t="shared" si="290"/>
        <v>0</v>
      </c>
    </row>
    <row r="726" spans="1:7" ht="36" customHeight="1" outlineLevel="7" x14ac:dyDescent="0.25">
      <c r="A726" s="14" t="s">
        <v>20</v>
      </c>
      <c r="B726" s="15" t="s">
        <v>342</v>
      </c>
      <c r="C726" s="31">
        <v>9999941700</v>
      </c>
      <c r="D726" s="15" t="s">
        <v>21</v>
      </c>
      <c r="E726" s="11">
        <v>488290</v>
      </c>
      <c r="F726" s="12">
        <v>0</v>
      </c>
      <c r="G726" s="12">
        <v>0</v>
      </c>
    </row>
    <row r="727" spans="1:7" ht="15.75" outlineLevel="1" x14ac:dyDescent="0.25">
      <c r="A727" s="14" t="s">
        <v>345</v>
      </c>
      <c r="B727" s="15" t="s">
        <v>346</v>
      </c>
      <c r="C727" s="31" t="s">
        <v>0</v>
      </c>
      <c r="D727" s="15" t="s">
        <v>1</v>
      </c>
      <c r="E727" s="11">
        <f t="shared" ref="E727:G732" si="291">E728</f>
        <v>25000</v>
      </c>
      <c r="F727" s="11">
        <f t="shared" si="291"/>
        <v>25000</v>
      </c>
      <c r="G727" s="11">
        <f t="shared" si="291"/>
        <v>25000</v>
      </c>
    </row>
    <row r="728" spans="1:7" ht="15.75" outlineLevel="2" x14ac:dyDescent="0.25">
      <c r="A728" s="14" t="s">
        <v>347</v>
      </c>
      <c r="B728" s="15" t="s">
        <v>348</v>
      </c>
      <c r="C728" s="31" t="s">
        <v>0</v>
      </c>
      <c r="D728" s="15" t="s">
        <v>1</v>
      </c>
      <c r="E728" s="11">
        <f t="shared" si="291"/>
        <v>25000</v>
      </c>
      <c r="F728" s="11">
        <f t="shared" si="291"/>
        <v>25000</v>
      </c>
      <c r="G728" s="11">
        <f t="shared" si="291"/>
        <v>25000</v>
      </c>
    </row>
    <row r="729" spans="1:7" ht="15.75" outlineLevel="3" x14ac:dyDescent="0.25">
      <c r="A729" s="14" t="s">
        <v>6</v>
      </c>
      <c r="B729" s="15" t="s">
        <v>348</v>
      </c>
      <c r="C729" s="31" t="s">
        <v>7</v>
      </c>
      <c r="D729" s="15" t="s">
        <v>1</v>
      </c>
      <c r="E729" s="11">
        <f t="shared" si="291"/>
        <v>25000</v>
      </c>
      <c r="F729" s="11">
        <f t="shared" si="291"/>
        <v>25000</v>
      </c>
      <c r="G729" s="11">
        <f t="shared" si="291"/>
        <v>25000</v>
      </c>
    </row>
    <row r="730" spans="1:7" ht="15.75" outlineLevel="4" x14ac:dyDescent="0.25">
      <c r="A730" s="14" t="s">
        <v>8</v>
      </c>
      <c r="B730" s="15" t="s">
        <v>348</v>
      </c>
      <c r="C730" s="31" t="s">
        <v>9</v>
      </c>
      <c r="D730" s="15" t="s">
        <v>1</v>
      </c>
      <c r="E730" s="11">
        <f t="shared" si="291"/>
        <v>25000</v>
      </c>
      <c r="F730" s="11">
        <f t="shared" si="291"/>
        <v>25000</v>
      </c>
      <c r="G730" s="11">
        <f t="shared" si="291"/>
        <v>25000</v>
      </c>
    </row>
    <row r="731" spans="1:7" ht="23.25" customHeight="1" outlineLevel="5" x14ac:dyDescent="0.25">
      <c r="A731" s="14" t="s">
        <v>349</v>
      </c>
      <c r="B731" s="15" t="s">
        <v>348</v>
      </c>
      <c r="C731" s="31" t="s">
        <v>350</v>
      </c>
      <c r="D731" s="15" t="s">
        <v>1</v>
      </c>
      <c r="E731" s="11">
        <f t="shared" si="291"/>
        <v>25000</v>
      </c>
      <c r="F731" s="11">
        <f t="shared" si="291"/>
        <v>25000</v>
      </c>
      <c r="G731" s="11">
        <f t="shared" si="291"/>
        <v>25000</v>
      </c>
    </row>
    <row r="732" spans="1:7" ht="18.75" customHeight="1" outlineLevel="6" x14ac:dyDescent="0.25">
      <c r="A732" s="14" t="s">
        <v>372</v>
      </c>
      <c r="B732" s="15" t="s">
        <v>348</v>
      </c>
      <c r="C732" s="31" t="s">
        <v>350</v>
      </c>
      <c r="D732" s="15" t="s">
        <v>351</v>
      </c>
      <c r="E732" s="11">
        <f t="shared" si="291"/>
        <v>25000</v>
      </c>
      <c r="F732" s="11">
        <f t="shared" si="291"/>
        <v>25000</v>
      </c>
      <c r="G732" s="11">
        <f t="shared" si="291"/>
        <v>25000</v>
      </c>
    </row>
    <row r="733" spans="1:7" ht="18.75" customHeight="1" outlineLevel="7" x14ac:dyDescent="0.25">
      <c r="A733" s="14" t="s">
        <v>352</v>
      </c>
      <c r="B733" s="15" t="s">
        <v>348</v>
      </c>
      <c r="C733" s="31" t="s">
        <v>350</v>
      </c>
      <c r="D733" s="15" t="s">
        <v>353</v>
      </c>
      <c r="E733" s="11">
        <v>25000</v>
      </c>
      <c r="F733" s="12">
        <v>25000</v>
      </c>
      <c r="G733" s="12">
        <v>25000</v>
      </c>
    </row>
    <row r="734" spans="1:7" ht="27" customHeight="1" x14ac:dyDescent="0.25">
      <c r="A734" s="52" t="s">
        <v>360</v>
      </c>
      <c r="B734" s="53"/>
      <c r="C734" s="53"/>
      <c r="D734" s="53"/>
      <c r="E734" s="13">
        <f>E19+E181+E190+E204+E296+E411+E561+E636+E672+E717+E727</f>
        <v>910278324.98000002</v>
      </c>
      <c r="F734" s="13">
        <f t="shared" ref="F734:G734" si="292">F19+F181+F190+F204+F296+F411+F561+F636+F672+F717</f>
        <v>704167066.87999988</v>
      </c>
      <c r="G734" s="13">
        <f t="shared" si="292"/>
        <v>602006247.94999993</v>
      </c>
    </row>
    <row r="735" spans="1:7" x14ac:dyDescent="0.25">
      <c r="E735" s="36"/>
      <c r="F735" s="10"/>
      <c r="G735" s="10"/>
    </row>
    <row r="736" spans="1:7" x14ac:dyDescent="0.25">
      <c r="E736" s="36"/>
      <c r="F736" s="10"/>
      <c r="G736" s="10"/>
    </row>
    <row r="737" spans="5:6" x14ac:dyDescent="0.25">
      <c r="E737" s="36"/>
    </row>
    <row r="738" spans="5:6" x14ac:dyDescent="0.25">
      <c r="E738" s="36"/>
      <c r="F738" s="10"/>
    </row>
    <row r="739" spans="5:6" x14ac:dyDescent="0.25">
      <c r="E739" s="37"/>
    </row>
  </sheetData>
  <autoFilter ref="A17:G734"/>
  <mergeCells count="15">
    <mergeCell ref="F11:G11"/>
    <mergeCell ref="A13:G14"/>
    <mergeCell ref="A5:D5"/>
    <mergeCell ref="A734:D734"/>
    <mergeCell ref="F1:G1"/>
    <mergeCell ref="F2:G2"/>
    <mergeCell ref="F3:G3"/>
    <mergeCell ref="E4:G4"/>
    <mergeCell ref="F5:G5"/>
    <mergeCell ref="F6:G6"/>
    <mergeCell ref="A16:A17"/>
    <mergeCell ref="B16:B17"/>
    <mergeCell ref="C16:C17"/>
    <mergeCell ref="D16:D17"/>
    <mergeCell ref="E16:G16"/>
  </mergeCells>
  <pageMargins left="0.51181102362204722" right="0.19685039370078741" top="0.19685039370078741" bottom="0.19685039370078741" header="0.19685039370078741" footer="0.19685039370078741"/>
  <pageSetup paperSize="9" scale="55" fitToHeight="2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2022-06-15T06:43:08Z</cp:lastPrinted>
  <dcterms:created xsi:type="dcterms:W3CDTF">2021-09-13T05:13:16Z</dcterms:created>
  <dcterms:modified xsi:type="dcterms:W3CDTF">2022-06-29T01:44:39Z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