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6.11.2024\Решения Думы ТМО ПК от 26.11.2024\"/>
    </mc:Choice>
  </mc:AlternateContent>
  <bookViews>
    <workbookView xWindow="300" yWindow="30" windowWidth="22740" windowHeight="12330"/>
  </bookViews>
  <sheets>
    <sheet name="Документ" sheetId="2" r:id="rId1"/>
  </sheets>
  <definedNames>
    <definedName name="_xlnm._FilterDatabase" localSheetId="0" hidden="1">Документ!$A$15:$G$542</definedName>
    <definedName name="_xlnm.Print_Titles" localSheetId="0">Документ!$14:$14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2" l="1"/>
  <c r="G77" i="2"/>
  <c r="E77" i="2"/>
  <c r="F84" i="2"/>
  <c r="G84" i="2"/>
  <c r="E84" i="2"/>
  <c r="F85" i="2"/>
  <c r="G85" i="2"/>
  <c r="E85" i="2"/>
  <c r="F103" i="2"/>
  <c r="G103" i="2"/>
  <c r="E103" i="2"/>
  <c r="F267" i="2"/>
  <c r="G267" i="2"/>
  <c r="G279" i="2"/>
  <c r="F69" i="2" l="1"/>
  <c r="F68" i="2" s="1"/>
  <c r="G69" i="2"/>
  <c r="G68" i="2" s="1"/>
  <c r="E69" i="2"/>
  <c r="E68" i="2" s="1"/>
  <c r="F66" i="2"/>
  <c r="G66" i="2"/>
  <c r="E66" i="2"/>
  <c r="F64" i="2"/>
  <c r="G64" i="2"/>
  <c r="E64" i="2"/>
  <c r="F32" i="2"/>
  <c r="F31" i="2" s="1"/>
  <c r="G32" i="2"/>
  <c r="G31" i="2" s="1"/>
  <c r="E32" i="2"/>
  <c r="E31" i="2" s="1"/>
  <c r="F29" i="2"/>
  <c r="G29" i="2"/>
  <c r="E29" i="2"/>
  <c r="F27" i="2"/>
  <c r="G27" i="2"/>
  <c r="E27" i="2"/>
  <c r="E367" i="2"/>
  <c r="E366" i="2" s="1"/>
  <c r="E365" i="2" s="1"/>
  <c r="G367" i="2"/>
  <c r="G366" i="2" s="1"/>
  <c r="G365" i="2" s="1"/>
  <c r="F367" i="2"/>
  <c r="F366" i="2" s="1"/>
  <c r="F365" i="2" s="1"/>
  <c r="F26" i="2" l="1"/>
  <c r="F25" i="2" s="1"/>
  <c r="F24" i="2" s="1"/>
  <c r="F23" i="2" s="1"/>
  <c r="E63" i="2"/>
  <c r="F63" i="2"/>
  <c r="G63" i="2"/>
  <c r="G26" i="2"/>
  <c r="G25" i="2" s="1"/>
  <c r="G24" i="2" s="1"/>
  <c r="G23" i="2" s="1"/>
  <c r="E26" i="2"/>
  <c r="E25" i="2" s="1"/>
  <c r="E24" i="2" s="1"/>
  <c r="E23" i="2" s="1"/>
  <c r="F147" i="2"/>
  <c r="G147" i="2"/>
  <c r="F145" i="2"/>
  <c r="G145" i="2"/>
  <c r="G144" i="2" l="1"/>
  <c r="F144" i="2"/>
  <c r="F143" i="2"/>
  <c r="G143" i="2"/>
  <c r="F47" i="2"/>
  <c r="G47" i="2"/>
  <c r="G252" i="2" l="1"/>
  <c r="F252" i="2"/>
  <c r="E252" i="2"/>
  <c r="G249" i="2"/>
  <c r="F249" i="2"/>
  <c r="E249" i="2"/>
  <c r="E248" i="2" s="1"/>
  <c r="G264" i="2" l="1"/>
  <c r="G263" i="2" s="1"/>
  <c r="F264" i="2"/>
  <c r="F263" i="2" s="1"/>
  <c r="E264" i="2"/>
  <c r="E263" i="2" s="1"/>
  <c r="F301" i="2"/>
  <c r="F300" i="2" s="1"/>
  <c r="G301" i="2"/>
  <c r="G300" i="2" s="1"/>
  <c r="E301" i="2"/>
  <c r="E300" i="2" s="1"/>
  <c r="F298" i="2"/>
  <c r="F297" i="2" s="1"/>
  <c r="G298" i="2"/>
  <c r="G297" i="2" s="1"/>
  <c r="F296" i="2" l="1"/>
  <c r="G296" i="2"/>
  <c r="F154" i="2"/>
  <c r="F153" i="2" s="1"/>
  <c r="F152" i="2" s="1"/>
  <c r="F151" i="2" s="1"/>
  <c r="F150" i="2" s="1"/>
  <c r="G154" i="2"/>
  <c r="G153" i="2" s="1"/>
  <c r="G152" i="2" s="1"/>
  <c r="G151" i="2" s="1"/>
  <c r="G150" i="2" s="1"/>
  <c r="E154" i="2"/>
  <c r="E153" i="2" s="1"/>
  <c r="E152" i="2" s="1"/>
  <c r="E151" i="2" s="1"/>
  <c r="E150" i="2" s="1"/>
  <c r="F456" i="2"/>
  <c r="F455" i="2" s="1"/>
  <c r="G456" i="2"/>
  <c r="G455" i="2" s="1"/>
  <c r="E456" i="2"/>
  <c r="E455" i="2" s="1"/>
  <c r="G114" i="2" l="1"/>
  <c r="F114" i="2"/>
  <c r="E114" i="2"/>
  <c r="F61" i="2" l="1"/>
  <c r="G61" i="2"/>
  <c r="F59" i="2"/>
  <c r="G59" i="2"/>
  <c r="F58" i="2" l="1"/>
  <c r="F57" i="2" s="1"/>
  <c r="G58" i="2"/>
  <c r="G57" i="2" s="1"/>
  <c r="F56" i="2" l="1"/>
  <c r="F55" i="2" s="1"/>
  <c r="G56" i="2"/>
  <c r="G55" i="2" s="1"/>
  <c r="E230" i="2" l="1"/>
  <c r="E229" i="2" s="1"/>
  <c r="G261" i="2"/>
  <c r="G260" i="2" s="1"/>
  <c r="F261" i="2"/>
  <c r="F260" i="2" s="1"/>
  <c r="E261" i="2"/>
  <c r="E260" i="2" s="1"/>
  <c r="F304" i="2"/>
  <c r="G259" i="2" l="1"/>
  <c r="G258" i="2" s="1"/>
  <c r="G257" i="2" s="1"/>
  <c r="F259" i="2"/>
  <c r="F258" i="2" s="1"/>
  <c r="F257" i="2" s="1"/>
  <c r="E259" i="2"/>
  <c r="E258" i="2" s="1"/>
  <c r="E257" i="2" s="1"/>
  <c r="E145" i="2" l="1"/>
  <c r="E147" i="2"/>
  <c r="E144" i="2" l="1"/>
  <c r="E143" i="2"/>
  <c r="E298" i="2" l="1"/>
  <c r="E297" i="2" s="1"/>
  <c r="E296" i="2" s="1"/>
  <c r="E233" i="2" l="1"/>
  <c r="E232" i="2" s="1"/>
  <c r="F281" i="2"/>
  <c r="F280" i="2" s="1"/>
  <c r="F279" i="2" s="1"/>
  <c r="E281" i="2"/>
  <c r="E280" i="2" s="1"/>
  <c r="G294" i="2"/>
  <c r="G293" i="2" s="1"/>
  <c r="F294" i="2"/>
  <c r="F293" i="2" s="1"/>
  <c r="E294" i="2"/>
  <c r="E293" i="2" s="1"/>
  <c r="G291" i="2"/>
  <c r="G290" i="2" s="1"/>
  <c r="E291" i="2"/>
  <c r="E290" i="2" s="1"/>
  <c r="E285" i="2"/>
  <c r="E284" i="2" s="1"/>
  <c r="F285" i="2"/>
  <c r="F284" i="2" s="1"/>
  <c r="G288" i="2"/>
  <c r="G287" i="2" s="1"/>
  <c r="E288" i="2"/>
  <c r="E287" i="2" s="1"/>
  <c r="G283" i="2" l="1"/>
  <c r="G349" i="2" l="1"/>
  <c r="G348" i="2" s="1"/>
  <c r="F349" i="2"/>
  <c r="F348" i="2" s="1"/>
  <c r="E349" i="2"/>
  <c r="E348" i="2" s="1"/>
  <c r="H538" i="2" l="1"/>
  <c r="H540" i="2" l="1"/>
  <c r="H542" i="2" s="1"/>
  <c r="G277" i="2"/>
  <c r="G276" i="2" s="1"/>
  <c r="G275" i="2" s="1"/>
  <c r="G274" i="2" s="1"/>
  <c r="F303" i="2"/>
  <c r="E59" i="2"/>
  <c r="G306" i="2" l="1"/>
  <c r="G305" i="2" s="1"/>
  <c r="G304" i="2" s="1"/>
  <c r="G303" i="2" s="1"/>
  <c r="G273" i="2" s="1"/>
  <c r="E306" i="2"/>
  <c r="E305" i="2" s="1"/>
  <c r="E304" i="2" s="1"/>
  <c r="E303" i="2" s="1"/>
  <c r="G379" i="2" l="1"/>
  <c r="G378" i="2" s="1"/>
  <c r="G377" i="2" s="1"/>
  <c r="F379" i="2"/>
  <c r="F378" i="2" s="1"/>
  <c r="F377" i="2" s="1"/>
  <c r="E379" i="2"/>
  <c r="E378" i="2" s="1"/>
  <c r="E377" i="2" s="1"/>
  <c r="E517" i="2" l="1"/>
  <c r="E516" i="2" s="1"/>
  <c r="G255" i="2"/>
  <c r="G254" i="2" s="1"/>
  <c r="F255" i="2"/>
  <c r="F254" i="2" s="1"/>
  <c r="E255" i="2"/>
  <c r="E254" i="2" s="1"/>
  <c r="F193" i="2"/>
  <c r="F192" i="2" s="1"/>
  <c r="G193" i="2"/>
  <c r="G192" i="2" s="1"/>
  <c r="E193" i="2"/>
  <c r="E192" i="2" s="1"/>
  <c r="G224" i="2"/>
  <c r="G223" i="2" s="1"/>
  <c r="F224" i="2"/>
  <c r="F223" i="2" s="1"/>
  <c r="E224" i="2"/>
  <c r="E223" i="2" s="1"/>
  <c r="G221" i="2"/>
  <c r="G220" i="2" s="1"/>
  <c r="F221" i="2"/>
  <c r="F220" i="2" s="1"/>
  <c r="E221" i="2"/>
  <c r="E220" i="2" s="1"/>
  <c r="G218" i="2"/>
  <c r="G217" i="2" s="1"/>
  <c r="F218" i="2"/>
  <c r="F217" i="2" s="1"/>
  <c r="E218" i="2"/>
  <c r="E217" i="2" s="1"/>
  <c r="G209" i="2"/>
  <c r="G208" i="2" s="1"/>
  <c r="F209" i="2"/>
  <c r="F208" i="2" s="1"/>
  <c r="E209" i="2"/>
  <c r="E208" i="2" s="1"/>
  <c r="G524" i="2" l="1"/>
  <c r="G415" i="2"/>
  <c r="F524" i="2" l="1"/>
  <c r="F277" i="2" l="1"/>
  <c r="F276" i="2" s="1"/>
  <c r="F275" i="2" s="1"/>
  <c r="F53" i="2"/>
  <c r="F52" i="2" s="1"/>
  <c r="F51" i="2" s="1"/>
  <c r="F50" i="2" s="1"/>
  <c r="G53" i="2"/>
  <c r="G52" i="2" s="1"/>
  <c r="G51" i="2" s="1"/>
  <c r="G50" i="2" s="1"/>
  <c r="F104" i="2"/>
  <c r="G104" i="2"/>
  <c r="H17" i="2"/>
  <c r="E375" i="2" l="1"/>
  <c r="E374" i="2" s="1"/>
  <c r="E373" i="2" s="1"/>
  <c r="F405" i="2" l="1"/>
  <c r="F404" i="2" s="1"/>
  <c r="F403" i="2" s="1"/>
  <c r="F402" i="2" s="1"/>
  <c r="F401" i="2" s="1"/>
  <c r="G405" i="2"/>
  <c r="G404" i="2" s="1"/>
  <c r="G403" i="2" s="1"/>
  <c r="G402" i="2" s="1"/>
  <c r="G401" i="2" s="1"/>
  <c r="E405" i="2"/>
  <c r="E404" i="2" s="1"/>
  <c r="E403" i="2" s="1"/>
  <c r="E402" i="2" s="1"/>
  <c r="E401" i="2" s="1"/>
  <c r="F291" i="2" l="1"/>
  <c r="F290" i="2" s="1"/>
  <c r="F283" i="2" s="1"/>
  <c r="F274" i="2" s="1"/>
  <c r="F273" i="2" s="1"/>
  <c r="F141" i="2" l="1"/>
  <c r="F140" i="2" s="1"/>
  <c r="G141" i="2"/>
  <c r="G140" i="2" s="1"/>
  <c r="E141" i="2"/>
  <c r="E140" i="2" s="1"/>
  <c r="F109" i="2"/>
  <c r="G109" i="2"/>
  <c r="E109" i="2"/>
  <c r="F251" i="2"/>
  <c r="G251" i="2"/>
  <c r="E251" i="2"/>
  <c r="F248" i="2"/>
  <c r="G248" i="2"/>
  <c r="F215" i="2" l="1"/>
  <c r="F214" i="2" s="1"/>
  <c r="G215" i="2"/>
  <c r="G214" i="2" s="1"/>
  <c r="E215" i="2"/>
  <c r="E214" i="2" s="1"/>
  <c r="F212" i="2"/>
  <c r="F211" i="2" s="1"/>
  <c r="G212" i="2"/>
  <c r="G211" i="2" s="1"/>
  <c r="E212" i="2"/>
  <c r="E211" i="2" s="1"/>
  <c r="F206" i="2"/>
  <c r="F205" i="2" s="1"/>
  <c r="G206" i="2"/>
  <c r="G205" i="2" s="1"/>
  <c r="E206" i="2"/>
  <c r="E205" i="2" s="1"/>
  <c r="F203" i="2"/>
  <c r="F202" i="2" s="1"/>
  <c r="G203" i="2"/>
  <c r="G202" i="2" s="1"/>
  <c r="E203" i="2"/>
  <c r="E202" i="2" s="1"/>
  <c r="G200" i="2"/>
  <c r="G199" i="2" s="1"/>
  <c r="F200" i="2"/>
  <c r="F199" i="2" s="1"/>
  <c r="E200" i="2"/>
  <c r="E199" i="2" s="1"/>
  <c r="G190" i="2"/>
  <c r="G189" i="2" s="1"/>
  <c r="F385" i="2"/>
  <c r="G385" i="2"/>
  <c r="E385" i="2"/>
  <c r="E524" i="2" l="1"/>
  <c r="G529" i="2" l="1"/>
  <c r="G528" i="2" s="1"/>
  <c r="F529" i="2"/>
  <c r="F528" i="2" s="1"/>
  <c r="E529" i="2"/>
  <c r="E528" i="2" s="1"/>
  <c r="F42" i="2" l="1"/>
  <c r="G42" i="2"/>
  <c r="E42" i="2"/>
  <c r="F138" i="2" l="1"/>
  <c r="F137" i="2" s="1"/>
  <c r="F136" i="2" s="1"/>
  <c r="F135" i="2" s="1"/>
  <c r="G138" i="2"/>
  <c r="G137" i="2" s="1"/>
  <c r="G136" i="2" s="1"/>
  <c r="G135" i="2" s="1"/>
  <c r="F445" i="2"/>
  <c r="G445" i="2"/>
  <c r="F420" i="2"/>
  <c r="G420" i="2"/>
  <c r="F422" i="2"/>
  <c r="G422" i="2"/>
  <c r="F444" i="2" l="1"/>
  <c r="F443" i="2" s="1"/>
  <c r="G444" i="2"/>
  <c r="G443" i="2" s="1"/>
  <c r="G419" i="2"/>
  <c r="F419" i="2"/>
  <c r="F89" i="2"/>
  <c r="G89" i="2"/>
  <c r="F38" i="2"/>
  <c r="G38" i="2"/>
  <c r="F21" i="2"/>
  <c r="G21" i="2"/>
  <c r="G134" i="2" l="1"/>
  <c r="G133" i="2" s="1"/>
  <c r="F134" i="2"/>
  <c r="F133" i="2" s="1"/>
  <c r="F91" i="2"/>
  <c r="G91" i="2"/>
  <c r="G93" i="2"/>
  <c r="G88" i="2" l="1"/>
  <c r="F122" i="2"/>
  <c r="F121" i="2" s="1"/>
  <c r="G122" i="2"/>
  <c r="G121" i="2" s="1"/>
  <c r="F96" i="2" l="1"/>
  <c r="F95" i="2" s="1"/>
  <c r="G96" i="2"/>
  <c r="G95" i="2" s="1"/>
  <c r="G166" i="2" l="1"/>
  <c r="G165" i="2" s="1"/>
  <c r="G164" i="2" s="1"/>
  <c r="G163" i="2" s="1"/>
  <c r="G162" i="2" s="1"/>
  <c r="F166" i="2"/>
  <c r="F165" i="2" s="1"/>
  <c r="F164" i="2" s="1"/>
  <c r="F163" i="2" s="1"/>
  <c r="F162" i="2" s="1"/>
  <c r="F160" i="2"/>
  <c r="F159" i="2" s="1"/>
  <c r="F158" i="2" s="1"/>
  <c r="F157" i="2" s="1"/>
  <c r="F156" i="2" s="1"/>
  <c r="G160" i="2"/>
  <c r="G159" i="2" s="1"/>
  <c r="G158" i="2" s="1"/>
  <c r="G157" i="2" s="1"/>
  <c r="G156" i="2" s="1"/>
  <c r="F129" i="2"/>
  <c r="G129" i="2"/>
  <c r="F131" i="2"/>
  <c r="G131" i="2"/>
  <c r="G112" i="2"/>
  <c r="G111" i="2" s="1"/>
  <c r="F112" i="2"/>
  <c r="F111" i="2" s="1"/>
  <c r="F107" i="2"/>
  <c r="F106" i="2" s="1"/>
  <c r="G107" i="2"/>
  <c r="G106" i="2" s="1"/>
  <c r="F117" i="2"/>
  <c r="G117" i="2"/>
  <c r="F119" i="2"/>
  <c r="G119" i="2"/>
  <c r="G116" i="2" l="1"/>
  <c r="F116" i="2"/>
  <c r="G128" i="2"/>
  <c r="G127" i="2" s="1"/>
  <c r="G126" i="2" s="1"/>
  <c r="G125" i="2" s="1"/>
  <c r="G124" i="2" s="1"/>
  <c r="F128" i="2"/>
  <c r="F127" i="2" s="1"/>
  <c r="F126" i="2" s="1"/>
  <c r="F125" i="2" s="1"/>
  <c r="F124" i="2" s="1"/>
  <c r="G246" i="2"/>
  <c r="G245" i="2" s="1"/>
  <c r="F246" i="2"/>
  <c r="F245" i="2" s="1"/>
  <c r="G243" i="2"/>
  <c r="G242" i="2" s="1"/>
  <c r="F243" i="2"/>
  <c r="F242" i="2" s="1"/>
  <c r="F240" i="2"/>
  <c r="F239" i="2" s="1"/>
  <c r="G240" i="2"/>
  <c r="G239" i="2" s="1"/>
  <c r="F237" i="2"/>
  <c r="F236" i="2" s="1"/>
  <c r="G237" i="2"/>
  <c r="G236" i="2" s="1"/>
  <c r="G197" i="2"/>
  <c r="G196" i="2" s="1"/>
  <c r="G195" i="2" s="1"/>
  <c r="F197" i="2"/>
  <c r="F196" i="2" s="1"/>
  <c r="F195" i="2" s="1"/>
  <c r="G172" i="2"/>
  <c r="G171" i="2" s="1"/>
  <c r="F172" i="2"/>
  <c r="F171" i="2" s="1"/>
  <c r="G175" i="2"/>
  <c r="G174" i="2" s="1"/>
  <c r="F175" i="2"/>
  <c r="F174" i="2" s="1"/>
  <c r="G178" i="2"/>
  <c r="G177" i="2" s="1"/>
  <c r="F178" i="2"/>
  <c r="F177" i="2" s="1"/>
  <c r="G181" i="2"/>
  <c r="G180" i="2" s="1"/>
  <c r="F181" i="2"/>
  <c r="F180" i="2" s="1"/>
  <c r="G184" i="2"/>
  <c r="G183" i="2" s="1"/>
  <c r="F184" i="2"/>
  <c r="F183" i="2" s="1"/>
  <c r="G187" i="2"/>
  <c r="G186" i="2" s="1"/>
  <c r="F187" i="2"/>
  <c r="F186" i="2" s="1"/>
  <c r="F190" i="2"/>
  <c r="F189" i="2" s="1"/>
  <c r="E227" i="2"/>
  <c r="E226" i="2" s="1"/>
  <c r="G235" i="2" l="1"/>
  <c r="G170" i="2"/>
  <c r="F235" i="2"/>
  <c r="F170" i="2"/>
  <c r="G399" i="2"/>
  <c r="G398" i="2" s="1"/>
  <c r="G397" i="2" s="1"/>
  <c r="G396" i="2" s="1"/>
  <c r="F399" i="2"/>
  <c r="F398" i="2" s="1"/>
  <c r="F397" i="2" s="1"/>
  <c r="F396" i="2" s="1"/>
  <c r="F425" i="2"/>
  <c r="G425" i="2"/>
  <c r="F427" i="2"/>
  <c r="G427" i="2"/>
  <c r="G169" i="2" l="1"/>
  <c r="G168" i="2" s="1"/>
  <c r="G149" i="2" s="1"/>
  <c r="F424" i="2"/>
  <c r="F418" i="2" s="1"/>
  <c r="G424" i="2"/>
  <c r="G418" i="2" s="1"/>
  <c r="F20" i="2"/>
  <c r="F19" i="2" s="1"/>
  <c r="F18" i="2" s="1"/>
  <c r="F17" i="2" s="1"/>
  <c r="G20" i="2"/>
  <c r="G19" i="2" s="1"/>
  <c r="G18" i="2" s="1"/>
  <c r="G17" i="2" s="1"/>
  <c r="F40" i="2"/>
  <c r="F37" i="2" s="1"/>
  <c r="G40" i="2"/>
  <c r="G37" i="2" s="1"/>
  <c r="F45" i="2"/>
  <c r="F44" i="2" s="1"/>
  <c r="G45" i="2"/>
  <c r="G44" i="2" s="1"/>
  <c r="F49" i="2"/>
  <c r="G49" i="2"/>
  <c r="F75" i="2"/>
  <c r="F74" i="2" s="1"/>
  <c r="F73" i="2" s="1"/>
  <c r="F72" i="2" s="1"/>
  <c r="F71" i="2" s="1"/>
  <c r="G75" i="2"/>
  <c r="G74" i="2" s="1"/>
  <c r="G73" i="2" s="1"/>
  <c r="G72" i="2" s="1"/>
  <c r="G71" i="2" s="1"/>
  <c r="F81" i="2"/>
  <c r="F80" i="2" s="1"/>
  <c r="F79" i="2" s="1"/>
  <c r="F78" i="2" s="1"/>
  <c r="G81" i="2"/>
  <c r="G80" i="2" s="1"/>
  <c r="G79" i="2" s="1"/>
  <c r="G78" i="2" s="1"/>
  <c r="F86" i="2"/>
  <c r="G86" i="2"/>
  <c r="F93" i="2"/>
  <c r="F88" i="2" s="1"/>
  <c r="F99" i="2"/>
  <c r="G99" i="2"/>
  <c r="F101" i="2"/>
  <c r="G101" i="2"/>
  <c r="E101" i="2"/>
  <c r="F312" i="2"/>
  <c r="F311" i="2" s="1"/>
  <c r="G312" i="2"/>
  <c r="G311" i="2" s="1"/>
  <c r="F319" i="2"/>
  <c r="F318" i="2" s="1"/>
  <c r="G319" i="2"/>
  <c r="G318" i="2" s="1"/>
  <c r="F322" i="2"/>
  <c r="G322" i="2"/>
  <c r="F324" i="2"/>
  <c r="G324" i="2"/>
  <c r="F326" i="2"/>
  <c r="G326" i="2"/>
  <c r="F329" i="2"/>
  <c r="G329" i="2"/>
  <c r="F331" i="2"/>
  <c r="G331" i="2"/>
  <c r="F337" i="2"/>
  <c r="G337" i="2"/>
  <c r="F339" i="2"/>
  <c r="G339" i="2"/>
  <c r="F342" i="2"/>
  <c r="G342" i="2"/>
  <c r="F344" i="2"/>
  <c r="G344" i="2"/>
  <c r="F346" i="2"/>
  <c r="G346" i="2"/>
  <c r="F352" i="2"/>
  <c r="F351" i="2" s="1"/>
  <c r="G352" i="2"/>
  <c r="G351" i="2" s="1"/>
  <c r="F355" i="2"/>
  <c r="G355" i="2"/>
  <c r="F357" i="2"/>
  <c r="G357" i="2"/>
  <c r="F360" i="2"/>
  <c r="F359" i="2" s="1"/>
  <c r="G360" i="2"/>
  <c r="G359" i="2" s="1"/>
  <c r="F363" i="2"/>
  <c r="F362" i="2" s="1"/>
  <c r="G363" i="2"/>
  <c r="G362" i="2" s="1"/>
  <c r="F371" i="2"/>
  <c r="F370" i="2" s="1"/>
  <c r="G371" i="2"/>
  <c r="G370" i="2" s="1"/>
  <c r="F387" i="2"/>
  <c r="F384" i="2" s="1"/>
  <c r="G387" i="2"/>
  <c r="G384" i="2" s="1"/>
  <c r="F390" i="2"/>
  <c r="G390" i="2"/>
  <c r="F394" i="2"/>
  <c r="G394" i="2"/>
  <c r="F392" i="2"/>
  <c r="G392" i="2"/>
  <c r="F431" i="2"/>
  <c r="F430" i="2" s="1"/>
  <c r="F429" i="2" s="1"/>
  <c r="G431" i="2"/>
  <c r="G430" i="2" s="1"/>
  <c r="G429" i="2" s="1"/>
  <c r="F411" i="2"/>
  <c r="G411" i="2"/>
  <c r="F413" i="2"/>
  <c r="G413" i="2"/>
  <c r="F415" i="2"/>
  <c r="F436" i="2"/>
  <c r="G436" i="2"/>
  <c r="F438" i="2"/>
  <c r="G438" i="2"/>
  <c r="F449" i="2"/>
  <c r="G449" i="2"/>
  <c r="F453" i="2"/>
  <c r="F452" i="2" s="1"/>
  <c r="F451" i="2" s="1"/>
  <c r="G453" i="2"/>
  <c r="G452" i="2" s="1"/>
  <c r="G451" i="2" s="1"/>
  <c r="G460" i="2"/>
  <c r="G459" i="2" s="1"/>
  <c r="F460" i="2"/>
  <c r="F459" i="2" s="1"/>
  <c r="F463" i="2"/>
  <c r="G463" i="2"/>
  <c r="F465" i="2"/>
  <c r="G465" i="2"/>
  <c r="F467" i="2"/>
  <c r="G467" i="2"/>
  <c r="F471" i="2"/>
  <c r="F470" i="2" s="1"/>
  <c r="G471" i="2"/>
  <c r="G470" i="2" s="1"/>
  <c r="F474" i="2"/>
  <c r="G474" i="2"/>
  <c r="F476" i="2"/>
  <c r="G476" i="2"/>
  <c r="F483" i="2"/>
  <c r="F482" i="2" s="1"/>
  <c r="G483" i="2"/>
  <c r="G482" i="2" s="1"/>
  <c r="F489" i="2"/>
  <c r="F488" i="2" s="1"/>
  <c r="F487" i="2" s="1"/>
  <c r="F486" i="2" s="1"/>
  <c r="G489" i="2"/>
  <c r="G488" i="2" s="1"/>
  <c r="G487" i="2" s="1"/>
  <c r="G486" i="2" s="1"/>
  <c r="F494" i="2"/>
  <c r="F493" i="2" s="1"/>
  <c r="G494" i="2"/>
  <c r="G493" i="2" s="1"/>
  <c r="F498" i="2"/>
  <c r="G498" i="2"/>
  <c r="F500" i="2"/>
  <c r="G500" i="2"/>
  <c r="F503" i="2"/>
  <c r="F502" i="2" s="1"/>
  <c r="G503" i="2"/>
  <c r="G502" i="2" s="1"/>
  <c r="F510" i="2"/>
  <c r="G510" i="2"/>
  <c r="F512" i="2"/>
  <c r="G512" i="2"/>
  <c r="F514" i="2"/>
  <c r="G514" i="2"/>
  <c r="F526" i="2"/>
  <c r="F523" i="2" s="1"/>
  <c r="F522" i="2" s="1"/>
  <c r="G526" i="2"/>
  <c r="G523" i="2" s="1"/>
  <c r="G522" i="2" s="1"/>
  <c r="F536" i="2"/>
  <c r="F535" i="2" s="1"/>
  <c r="F534" i="2" s="1"/>
  <c r="F533" i="2" s="1"/>
  <c r="G536" i="2"/>
  <c r="G535" i="2" s="1"/>
  <c r="G534" i="2" s="1"/>
  <c r="G533" i="2" s="1"/>
  <c r="F36" i="2" l="1"/>
  <c r="F35" i="2" s="1"/>
  <c r="F34" i="2" s="1"/>
  <c r="F321" i="2"/>
  <c r="F317" i="2" s="1"/>
  <c r="G341" i="2"/>
  <c r="G473" i="2"/>
  <c r="G469" i="2" s="1"/>
  <c r="F473" i="2"/>
  <c r="F469" i="2" s="1"/>
  <c r="G321" i="2"/>
  <c r="G317" i="2" s="1"/>
  <c r="F341" i="2"/>
  <c r="G36" i="2"/>
  <c r="G35" i="2" s="1"/>
  <c r="G34" i="2" s="1"/>
  <c r="F481" i="2"/>
  <c r="F480" i="2" s="1"/>
  <c r="F479" i="2" s="1"/>
  <c r="G481" i="2"/>
  <c r="G480" i="2" s="1"/>
  <c r="G479" i="2" s="1"/>
  <c r="F98" i="2"/>
  <c r="G521" i="2"/>
  <c r="G520" i="2" s="1"/>
  <c r="G519" i="2" s="1"/>
  <c r="F521" i="2"/>
  <c r="F520" i="2" s="1"/>
  <c r="F519" i="2" s="1"/>
  <c r="G532" i="2"/>
  <c r="G531" i="2" s="1"/>
  <c r="F532" i="2"/>
  <c r="F531" i="2" s="1"/>
  <c r="G448" i="2"/>
  <c r="G447" i="2" s="1"/>
  <c r="F448" i="2"/>
  <c r="F447" i="2" s="1"/>
  <c r="F410" i="2"/>
  <c r="F409" i="2" s="1"/>
  <c r="F408" i="2" s="1"/>
  <c r="G410" i="2"/>
  <c r="G409" i="2" s="1"/>
  <c r="G408" i="2" s="1"/>
  <c r="G336" i="2"/>
  <c r="G328" i="2"/>
  <c r="F328" i="2"/>
  <c r="G417" i="2"/>
  <c r="F417" i="2"/>
  <c r="G509" i="2"/>
  <c r="G508" i="2" s="1"/>
  <c r="G507" i="2" s="1"/>
  <c r="G506" i="2" s="1"/>
  <c r="G505" i="2" s="1"/>
  <c r="G462" i="2"/>
  <c r="G458" i="2" s="1"/>
  <c r="G435" i="2"/>
  <c r="G434" i="2" s="1"/>
  <c r="G433" i="2" s="1"/>
  <c r="G389" i="2"/>
  <c r="G383" i="2" s="1"/>
  <c r="G369" i="2"/>
  <c r="G310" i="2"/>
  <c r="G309" i="2" s="1"/>
  <c r="F509" i="2"/>
  <c r="F508" i="2" s="1"/>
  <c r="F507" i="2" s="1"/>
  <c r="F506" i="2" s="1"/>
  <c r="F505" i="2" s="1"/>
  <c r="F462" i="2"/>
  <c r="F458" i="2" s="1"/>
  <c r="F435" i="2"/>
  <c r="F434" i="2" s="1"/>
  <c r="F433" i="2" s="1"/>
  <c r="F389" i="2"/>
  <c r="F383" i="2" s="1"/>
  <c r="F369" i="2"/>
  <c r="F310" i="2"/>
  <c r="F309" i="2" s="1"/>
  <c r="G98" i="2"/>
  <c r="G497" i="2"/>
  <c r="F497" i="2"/>
  <c r="F492" i="2" s="1"/>
  <c r="G354" i="2"/>
  <c r="F354" i="2"/>
  <c r="F336" i="2"/>
  <c r="F442" i="2" l="1"/>
  <c r="F441" i="2" s="1"/>
  <c r="F440" i="2" s="1"/>
  <c r="G442" i="2"/>
  <c r="G441" i="2" s="1"/>
  <c r="G440" i="2" s="1"/>
  <c r="G382" i="2"/>
  <c r="G381" i="2" s="1"/>
  <c r="F382" i="2"/>
  <c r="F381" i="2" s="1"/>
  <c r="F316" i="2"/>
  <c r="F315" i="2" s="1"/>
  <c r="G316" i="2"/>
  <c r="G315" i="2" s="1"/>
  <c r="G83" i="2"/>
  <c r="F83" i="2"/>
  <c r="F491" i="2"/>
  <c r="F485" i="2" s="1"/>
  <c r="F478" i="2" s="1"/>
  <c r="G492" i="2"/>
  <c r="G491" i="2" s="1"/>
  <c r="G485" i="2" s="1"/>
  <c r="G478" i="2" s="1"/>
  <c r="G335" i="2"/>
  <c r="G334" i="2" s="1"/>
  <c r="G333" i="2" s="1"/>
  <c r="F335" i="2"/>
  <c r="F334" i="2" s="1"/>
  <c r="F333" i="2" s="1"/>
  <c r="G407" i="2"/>
  <c r="F407" i="2"/>
  <c r="G308" i="2"/>
  <c r="G266" i="2" s="1"/>
  <c r="F308" i="2"/>
  <c r="F266" i="2" s="1"/>
  <c r="F169" i="2"/>
  <c r="F168" i="2" s="1"/>
  <c r="F149" i="2" s="1"/>
  <c r="F16" i="2" l="1"/>
  <c r="G16" i="2"/>
  <c r="E21" i="2"/>
  <c r="E38" i="2"/>
  <c r="E40" i="2"/>
  <c r="E45" i="2"/>
  <c r="E47" i="2"/>
  <c r="E53" i="2"/>
  <c r="E61" i="2"/>
  <c r="E75" i="2"/>
  <c r="E81" i="2"/>
  <c r="E86" i="2"/>
  <c r="E89" i="2"/>
  <c r="E91" i="2"/>
  <c r="E93" i="2"/>
  <c r="E96" i="2"/>
  <c r="E99" i="2"/>
  <c r="E104" i="2"/>
  <c r="E107" i="2"/>
  <c r="E106" i="2" s="1"/>
  <c r="E112" i="2"/>
  <c r="E111" i="2" s="1"/>
  <c r="E117" i="2"/>
  <c r="E119" i="2"/>
  <c r="E122" i="2"/>
  <c r="E129" i="2"/>
  <c r="E131" i="2"/>
  <c r="E138" i="2"/>
  <c r="E160" i="2"/>
  <c r="E166" i="2"/>
  <c r="E172" i="2"/>
  <c r="E175" i="2"/>
  <c r="E178" i="2"/>
  <c r="E181" i="2"/>
  <c r="E184" i="2"/>
  <c r="E187" i="2"/>
  <c r="E186" i="2" s="1"/>
  <c r="E190" i="2"/>
  <c r="E197" i="2"/>
  <c r="E237" i="2"/>
  <c r="E240" i="2"/>
  <c r="E243" i="2"/>
  <c r="E246" i="2"/>
  <c r="E271" i="2"/>
  <c r="E277" i="2"/>
  <c r="E312" i="2"/>
  <c r="E311" i="2" s="1"/>
  <c r="E310" i="2" s="1"/>
  <c r="E319" i="2"/>
  <c r="E322" i="2"/>
  <c r="E324" i="2"/>
  <c r="E326" i="2"/>
  <c r="E329" i="2"/>
  <c r="E331" i="2"/>
  <c r="E337" i="2"/>
  <c r="E339" i="2"/>
  <c r="E342" i="2"/>
  <c r="E344" i="2"/>
  <c r="E346" i="2"/>
  <c r="E352" i="2"/>
  <c r="E355" i="2"/>
  <c r="E357" i="2"/>
  <c r="E360" i="2"/>
  <c r="E363" i="2"/>
  <c r="E371" i="2"/>
  <c r="E387" i="2"/>
  <c r="E384" i="2" s="1"/>
  <c r="E390" i="2"/>
  <c r="E392" i="2"/>
  <c r="E394" i="2"/>
  <c r="E399" i="2"/>
  <c r="E420" i="2"/>
  <c r="E422" i="2"/>
  <c r="E425" i="2"/>
  <c r="E427" i="2"/>
  <c r="E431" i="2"/>
  <c r="E430" i="2" s="1"/>
  <c r="E411" i="2"/>
  <c r="E413" i="2"/>
  <c r="E415" i="2"/>
  <c r="E436" i="2"/>
  <c r="E438" i="2"/>
  <c r="E445" i="2"/>
  <c r="E449" i="2"/>
  <c r="E453" i="2"/>
  <c r="E460" i="2"/>
  <c r="G314" i="2" l="1"/>
  <c r="G538" i="2" s="1"/>
  <c r="F314" i="2"/>
  <c r="F538" i="2" s="1"/>
  <c r="E88" i="2"/>
  <c r="E37" i="2"/>
  <c r="E370" i="2"/>
  <c r="E341" i="2"/>
  <c r="E410" i="2"/>
  <c r="E409" i="2" s="1"/>
  <c r="E435" i="2"/>
  <c r="E362" i="2"/>
  <c r="E159" i="2"/>
  <c r="E359" i="2"/>
  <c r="E276" i="2"/>
  <c r="E275" i="2" s="1"/>
  <c r="E274" i="2" s="1"/>
  <c r="E273" i="2" s="1"/>
  <c r="E121" i="2"/>
  <c r="E351" i="2"/>
  <c r="E242" i="2"/>
  <c r="E239" i="2"/>
  <c r="E183" i="2"/>
  <c r="E137" i="2"/>
  <c r="E136" i="2" s="1"/>
  <c r="E135" i="2" s="1"/>
  <c r="E52" i="2"/>
  <c r="E20" i="2"/>
  <c r="E171" i="2"/>
  <c r="E444" i="2"/>
  <c r="E177" i="2"/>
  <c r="E419" i="2"/>
  <c r="E174" i="2"/>
  <c r="E452" i="2"/>
  <c r="E451" i="2" s="1"/>
  <c r="E189" i="2"/>
  <c r="E98" i="2"/>
  <c r="E328" i="2"/>
  <c r="E354" i="2"/>
  <c r="E165" i="2"/>
  <c r="E459" i="2"/>
  <c r="E389" i="2"/>
  <c r="E383" i="2" s="1"/>
  <c r="E424" i="2"/>
  <c r="E336" i="2"/>
  <c r="E321" i="2"/>
  <c r="E128" i="2"/>
  <c r="E80" i="2"/>
  <c r="E44" i="2"/>
  <c r="E180" i="2"/>
  <c r="E74" i="2"/>
  <c r="E448" i="2"/>
  <c r="E447" i="2" s="1"/>
  <c r="E270" i="2"/>
  <c r="E269" i="2" s="1"/>
  <c r="E245" i="2"/>
  <c r="E116" i="2"/>
  <c r="E318" i="2"/>
  <c r="E317" i="2" s="1"/>
  <c r="E196" i="2"/>
  <c r="E195" i="2" s="1"/>
  <c r="E58" i="2"/>
  <c r="E57" i="2" s="1"/>
  <c r="E95" i="2"/>
  <c r="E398" i="2"/>
  <c r="E397" i="2" s="1"/>
  <c r="E396" i="2" s="1"/>
  <c r="E236" i="2"/>
  <c r="E463" i="2"/>
  <c r="E465" i="2"/>
  <c r="E467" i="2"/>
  <c r="E471" i="2"/>
  <c r="E474" i="2"/>
  <c r="E476" i="2"/>
  <c r="E418" i="2" l="1"/>
  <c r="E335" i="2"/>
  <c r="E316" i="2"/>
  <c r="E315" i="2" s="1"/>
  <c r="E462" i="2"/>
  <c r="E458" i="2" s="1"/>
  <c r="E36" i="2"/>
  <c r="E235" i="2"/>
  <c r="E170" i="2"/>
  <c r="E473" i="2"/>
  <c r="E429" i="2"/>
  <c r="E19" i="2"/>
  <c r="E18" i="2" s="1"/>
  <c r="E158" i="2"/>
  <c r="E51" i="2"/>
  <c r="E127" i="2"/>
  <c r="E443" i="2"/>
  <c r="E79" i="2"/>
  <c r="E164" i="2"/>
  <c r="E369" i="2"/>
  <c r="E73" i="2"/>
  <c r="E434" i="2"/>
  <c r="E470" i="2"/>
  <c r="E56" i="2"/>
  <c r="E55" i="2" s="1"/>
  <c r="E483" i="2"/>
  <c r="E489" i="2"/>
  <c r="E494" i="2"/>
  <c r="E498" i="2"/>
  <c r="E500" i="2"/>
  <c r="E503" i="2"/>
  <c r="E502" i="2" s="1"/>
  <c r="E510" i="2"/>
  <c r="E512" i="2"/>
  <c r="E514" i="2"/>
  <c r="E526" i="2"/>
  <c r="E523" i="2" s="1"/>
  <c r="E522" i="2" s="1"/>
  <c r="E536" i="2"/>
  <c r="E334" i="2" l="1"/>
  <c r="E333" i="2" s="1"/>
  <c r="E382" i="2"/>
  <c r="E381" i="2" s="1"/>
  <c r="E134" i="2"/>
  <c r="E417" i="2"/>
  <c r="E169" i="2"/>
  <c r="E168" i="2" s="1"/>
  <c r="E469" i="2"/>
  <c r="E442" i="2" s="1"/>
  <c r="E126" i="2"/>
  <c r="E157" i="2"/>
  <c r="E268" i="2"/>
  <c r="E267" i="2" s="1"/>
  <c r="E50" i="2"/>
  <c r="E163" i="2"/>
  <c r="E408" i="2"/>
  <c r="E35" i="2"/>
  <c r="E34" i="2" s="1"/>
  <c r="E78" i="2"/>
  <c r="E493" i="2"/>
  <c r="E509" i="2"/>
  <c r="E508" i="2" s="1"/>
  <c r="E535" i="2"/>
  <c r="E497" i="2"/>
  <c r="E482" i="2"/>
  <c r="E481" i="2" s="1"/>
  <c r="E309" i="2"/>
  <c r="E488" i="2"/>
  <c r="E433" i="2"/>
  <c r="E72" i="2"/>
  <c r="E83" i="2"/>
  <c r="E407" i="2" l="1"/>
  <c r="E314" i="2" s="1"/>
  <c r="E492" i="2"/>
  <c r="E507" i="2"/>
  <c r="E506" i="2" s="1"/>
  <c r="E441" i="2"/>
  <c r="E156" i="2"/>
  <c r="E125" i="2"/>
  <c r="E124" i="2" s="1"/>
  <c r="E17" i="2"/>
  <c r="E49" i="2"/>
  <c r="E162" i="2"/>
  <c r="E487" i="2"/>
  <c r="E480" i="2"/>
  <c r="E479" i="2" s="1"/>
  <c r="E308" i="2"/>
  <c r="E266" i="2" s="1"/>
  <c r="E71" i="2"/>
  <c r="E534" i="2"/>
  <c r="E16" i="2" l="1"/>
  <c r="E149" i="2"/>
  <c r="E491" i="2"/>
  <c r="E486" i="2"/>
  <c r="E533" i="2"/>
  <c r="E133" i="2"/>
  <c r="E521" i="2"/>
  <c r="E485" i="2" l="1"/>
  <c r="E478" i="2" s="1"/>
  <c r="E520" i="2"/>
  <c r="E532" i="2"/>
  <c r="E531" i="2" l="1"/>
  <c r="E440" i="2"/>
  <c r="E519" i="2"/>
  <c r="E505" i="2"/>
  <c r="E538" i="2" l="1"/>
</calcChain>
</file>

<file path=xl/sharedStrings.xml><?xml version="1.0" encoding="utf-8"?>
<sst xmlns="http://schemas.openxmlformats.org/spreadsheetml/2006/main" count="2024" uniqueCount="424">
  <si>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</si>
  <si>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</si>
  <si>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</si>
  <si>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</si>
  <si>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</si>
  <si>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</si>
  <si>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</si>
  <si>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</si>
  <si>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</si>
  <si>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</si>
  <si>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</si>
  <si>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</si>
  <si>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</si>
  <si>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</si>
  <si>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</si>
  <si>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</si>
  <si>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</si>
  <si>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</si>
  <si>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</si>
  <si>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</si>
  <si>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</si>
  <si>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</si>
  <si>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</si>
  <si>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</si>
  <si>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</si>
  <si>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</si>
  <si>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</si>
  <si>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</si>
  <si>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</si>
  <si>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</si>
  <si>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</si>
  <si>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</si>
  <si>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</si>
  <si>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</si>
  <si>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</si>
  <si>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</si>
  <si>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</si>
  <si>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</si>
  <si>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</si>
  <si>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</si>
  <si>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</si>
  <si>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</si>
  <si>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</si>
  <si>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</si>
  <si>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</si>
  <si>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</si>
  <si>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</si>
  <si>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</si>
  <si>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</si>
  <si>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</si>
  <si>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</si>
  <si>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</si>
  <si>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</si>
  <si>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</si>
  <si>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</si>
  <si>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</si>
  <si>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</si>
  <si>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</si>
  <si>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</si>
  <si>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</si>
  <si>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</si>
  <si>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</si>
  <si>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</si>
  <si>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</si>
  <si>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</si>
  <si>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</si>
  <si>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</si>
  <si>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</si>
  <si>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</si>
  <si>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</si>
  <si>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</si>
  <si>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</si>
  <si>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</si>
  <si>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</si>
  <si>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</si>
  <si>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</si>
  <si>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</si>
  <si>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</si>
  <si>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</si>
  <si>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</si>
  <si>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</si>
  <si>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</si>
  <si>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</si>
  <si>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</si>
  <si>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</si>
  <si>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</si>
  <si>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</si>
  <si>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</si>
  <si>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</si>
  <si>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</si>
  <si>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</si>
  <si>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</si>
  <si>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</si>
  <si>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</si>
  <si>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</si>
  <si>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</si>
  <si>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</si>
  <si>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</si>
  <si>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</si>
  <si>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</si>
  <si>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</si>
  <si>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</si>
  <si>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</si>
  <si>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</si>
  <si>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 xml:space="preserve">      Коммунальное хозяйство</t>
  </si>
  <si>
    <t>0502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</si>
  <si>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</si>
  <si>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</si>
  <si>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</si>
  <si>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</si>
  <si>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</si>
  <si>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</si>
  <si>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</si>
  <si>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</si>
  <si>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</si>
  <si>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</si>
  <si>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</si>
  <si>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</si>
  <si>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</si>
  <si>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</si>
  <si>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</si>
  <si>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</si>
  <si>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</si>
  <si>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</si>
  <si>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</si>
  <si>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</si>
  <si>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</si>
  <si>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</si>
  <si>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</si>
  <si>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</si>
  <si>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</si>
  <si>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</si>
  <si>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</si>
  <si>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</si>
  <si>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</si>
  <si>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</si>
  <si>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</si>
  <si>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</si>
  <si>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</si>
  <si>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</si>
  <si>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</si>
  <si>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</si>
  <si>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</si>
  <si>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</si>
  <si>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</si>
  <si>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</si>
  <si>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</si>
  <si>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</si>
  <si>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</si>
  <si>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</si>
  <si>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</si>
  <si>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</si>
  <si>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</si>
  <si>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</si>
  <si>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</si>
  <si>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</si>
  <si>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</si>
  <si>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</si>
  <si>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</si>
  <si>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</si>
  <si>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</si>
  <si>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</si>
  <si>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</si>
  <si>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</si>
  <si>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</si>
  <si>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</si>
  <si>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</si>
  <si>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</si>
  <si>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</si>
  <si>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</si>
  <si>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</si>
  <si>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</si>
  <si>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</si>
  <si>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</si>
  <si>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</si>
  <si>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</si>
  <si>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</si>
  <si>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</si>
  <si>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</si>
  <si>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</si>
  <si>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</si>
  <si>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</si>
  <si>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</si>
  <si>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</si>
  <si>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</si>
  <si>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</si>
  <si>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</si>
  <si>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</si>
  <si>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</si>
  <si>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</si>
  <si>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</si>
  <si>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</si>
  <si>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</si>
  <si>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</si>
  <si>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</si>
  <si>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</si>
  <si>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</si>
  <si>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</si>
  <si>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</si>
  <si>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</si>
  <si>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</si>
  <si>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</si>
  <si>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</si>
  <si>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</si>
  <si>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</si>
  <si>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</si>
  <si>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</si>
  <si>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</si>
  <si>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</si>
  <si>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</si>
  <si>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</si>
  <si>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</si>
  <si>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</si>
  <si>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</si>
  <si>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</si>
  <si>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</si>
  <si>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</si>
  <si>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</si>
  <si>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</si>
  <si>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</si>
  <si>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</si>
  <si>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</si>
  <si>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</si>
  <si>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</si>
  <si>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</si>
  <si>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</si>
  <si>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</si>
  <si>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</si>
  <si>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</si>
  <si>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</si>
  <si>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</si>
  <si>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</si>
  <si>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</si>
  <si>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</si>
  <si>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</si>
  <si>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</si>
  <si>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</si>
  <si>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</si>
  <si>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</si>
  <si>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</si>
  <si>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</si>
  <si>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</si>
  <si>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</si>
  <si>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</si>
  <si>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</si>
  <si>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</si>
  <si>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</si>
  <si>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</si>
  <si>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</si>
  <si>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</si>
  <si>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</si>
  <si>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</si>
  <si>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</si>
  <si>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</si>
  <si>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</si>
  <si>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</si>
  <si>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</si>
  <si>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</si>
  <si>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</si>
  <si>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</si>
  <si>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</si>
  <si>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</si>
  <si>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</si>
  <si>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</si>
  <si>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</si>
  <si>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</si>
  <si>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</si>
  <si>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</si>
  <si>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</si>
  <si>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</si>
  <si>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</si>
  <si>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</si>
  <si>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</si>
  <si>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</si>
  <si>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</si>
  <si>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</si>
  <si>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</si>
  <si>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</si>
  <si>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</si>
  <si>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</si>
  <si>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</si>
  <si>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</si>
  <si>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</si>
  <si>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</si>
  <si>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</si>
  <si>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</si>
  <si>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</si>
  <si>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</si>
  <si>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</si>
  <si>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</si>
  <si>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</si>
  <si>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</si>
  <si>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</si>
  <si>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</si>
  <si>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</si>
  <si>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</si>
  <si>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</si>
  <si>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</si>
  <si>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</si>
  <si>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</si>
  <si>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</si>
  <si>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</si>
  <si>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</si>
  <si>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</si>
  <si>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</si>
  <si>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</si>
  <si>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</si>
  <si>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</si>
  <si>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</si>
  <si>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</si>
  <si>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</si>
  <si>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</si>
  <si>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</si>
  <si>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</si>
  <si>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</si>
  <si>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</si>
  <si>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</si>
  <si>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</si>
  <si>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</si>
  <si>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</si>
  <si>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</si>
  <si>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</si>
  <si>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</si>
  <si>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</si>
  <si>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</si>
  <si>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</si>
  <si>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</si>
  <si>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</si>
  <si>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</si>
  <si>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</si>
  <si>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</si>
  <si>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</si>
  <si>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</si>
  <si>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</si>
  <si>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</si>
  <si>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</si>
  <si>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</si>
  <si>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</si>
  <si>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</si>
  <si>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</si>
  <si>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</si>
  <si>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</si>
  <si>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</si>
  <si>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</si>
  <si>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</si>
  <si>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</si>
  <si>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</si>
  <si>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</si>
  <si>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</si>
  <si>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</si>
  <si>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</si>
  <si>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 xml:space="preserve">         Участие учащихся общеобразовательных учреждений в общественнозначимых мероприятиях всех уровней</t>
  </si>
  <si>
    <t>Непрограммное направление расходов бюджета Тернейского муниципального округа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</si>
  <si>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</si>
  <si>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</si>
  <si>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</si>
  <si>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 xml:space="preserve"> Непрограммное направление расходов бюджета Тернейского муниципального округа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</si>
  <si>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</si>
  <si>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от  00.09.2024 г. №00 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</si>
  <si>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</si>
  <si>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</si>
  <si>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</si>
  <si>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</si>
  <si>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</si>
  <si>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</si>
  <si>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</si>
  <si>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</si>
  <si>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</si>
  <si>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</si>
  <si>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</si>
  <si>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</si>
  <si>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</si>
  <si>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</si>
  <si>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</si>
  <si>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</si>
  <si>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</si>
  <si>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</si>
  <si>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</si>
  <si>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</si>
  <si>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</si>
  <si>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</si>
  <si>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</si>
  <si>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</si>
  <si>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</si>
  <si>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</si>
  <si>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</si>
  <si>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</si>
  <si>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</si>
  <si>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</si>
  <si>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</si>
  <si>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</si>
  <si>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</si>
  <si>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</si>
  <si>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</si>
  <si>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</si>
  <si>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</si>
  <si>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</si>
  <si>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</si>
  <si>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</si>
  <si>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</si>
  <si>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</si>
  <si>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</si>
  <si>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</si>
  <si>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</si>
  <si>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</si>
  <si>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</si>
  <si>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</si>
  <si>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</si>
  <si>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</si>
  <si>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</si>
  <si>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</si>
  <si>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</si>
  <si>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</si>
  <si>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</si>
  <si>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</si>
  <si>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</si>
  <si>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>от  00.12.2024 г. №</t>
  </si>
  <si>
    <t>15003S2301</t>
  </si>
  <si>
    <t xml:space="preserve"> Основное мероприятие: Строительство средней общеобразовательной школы на 80 мест пгт.Светлая  софинансирование с местного бюджета</t>
  </si>
  <si>
    <t>Строительство средней общеобразовательной школы на 80 мест пгт.Светлая  софинансирование с местного бюджета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</si>
  <si>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</si>
  <si>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</si>
  <si>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2025 год и плановый период 2026 и 2027 годов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</si>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</sst>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164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43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43" fontId="15" fillId="0" borderId="0" xfId="0" applyNumberFormat="1" applyFont="1" applyAlignment="1" applyProtection="1">
      <alignment horizontal="right"/>
      <protection locked="0"/>
    </xf>
    <xf numFmtId="43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164" fontId="12" fillId="0" borderId="0" xfId="25" applyFont="1" applyFill="1" applyProtection="1"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2"/>
  <sheetViews>
    <sheetView showGridLines="0" tabSelected="1" zoomScaleNormal="100" zoomScaleSheetLayoutView="100" workbookViewId="0">
      <pane ySplit="14" topLeftCell="A15" activePane="bottomLeft" state="frozen"/>
      <selection pane="bottomLeft" activeCell="C193" sqref="C193"/>
    </sheetView>
  </sheetViews>
  <sheetFormatPr defaultColWidth="9.140625" defaultRowHeight="15" outlineLevelRow="7" x14ac:dyDescent="0.25"/>
  <cols>
    <col min="1" max="1" width="83" style="61" customWidth="1"/>
    <col min="2" max="2" width="6.28515625" style="1" customWidth="1"/>
    <col min="3" max="3" width="10.7109375" style="1" customWidth="1"/>
    <col min="4" max="4" width="5.28515625" style="1" customWidth="1"/>
    <col min="5" max="5" width="16.85546875" style="1" customWidth="1"/>
    <col min="6" max="6" width="16" style="1" customWidth="1"/>
    <col min="7" max="7" width="15.7109375" style="1" customWidth="1"/>
    <col min="8" max="8" width="1.140625" style="1" customWidth="1"/>
    <col min="9" max="9" width="16.140625" style="1" customWidth="1"/>
    <col min="10" max="16384" width="9.140625" style="1"/>
  </cols>
  <sheetData>
    <row r="1" spans="1:9" ht="9" customHeight="1" x14ac:dyDescent="0.25">
      <c r="A1" s="4"/>
      <c r="B1" s="4"/>
      <c r="C1" s="4"/>
      <c r="D1" s="4"/>
      <c r="E1" s="4"/>
      <c r="F1" s="67"/>
      <c r="G1" s="67"/>
    </row>
    <row r="2" spans="1:9" ht="3.6" customHeight="1" x14ac:dyDescent="0.25">
      <c r="A2" s="4"/>
      <c r="B2" s="4"/>
      <c r="C2" s="4"/>
      <c r="D2" s="4"/>
      <c r="E2" s="54"/>
      <c r="F2" s="70" t="s">
        <v>358</v>
      </c>
      <c r="G2" s="70"/>
    </row>
    <row r="3" spans="1:9" ht="9.6" customHeight="1" x14ac:dyDescent="0.25">
      <c r="A3" s="4"/>
      <c r="B3" s="4"/>
      <c r="C3" s="4"/>
      <c r="D3" s="4"/>
      <c r="E3" s="4"/>
      <c r="F3" s="55"/>
      <c r="G3" s="55"/>
    </row>
    <row r="4" spans="1:9" ht="12.6" customHeight="1" x14ac:dyDescent="0.25">
      <c r="A4" s="4"/>
      <c r="B4" s="4"/>
      <c r="C4" s="4"/>
      <c r="D4" s="4"/>
      <c r="E4" s="35"/>
      <c r="F4" s="68" t="s">
        <v>423</v>
      </c>
      <c r="G4" s="68"/>
    </row>
    <row r="5" spans="1:9" ht="14.45" customHeight="1" x14ac:dyDescent="0.25">
      <c r="A5" s="4"/>
      <c r="B5" s="4"/>
      <c r="C5" s="4"/>
      <c r="D5" s="4"/>
      <c r="E5" s="35"/>
      <c r="F5" s="68" t="s">
        <v>272</v>
      </c>
      <c r="G5" s="68"/>
    </row>
    <row r="6" spans="1:9" ht="13.9" customHeight="1" x14ac:dyDescent="0.25">
      <c r="A6" s="4"/>
      <c r="B6" s="4"/>
      <c r="C6" s="4"/>
      <c r="D6" s="4"/>
      <c r="E6" s="68" t="s">
        <v>273</v>
      </c>
      <c r="F6" s="68"/>
      <c r="G6" s="68"/>
    </row>
    <row r="7" spans="1:9" ht="13.9" customHeight="1" x14ac:dyDescent="0.25">
      <c r="A7" s="73"/>
      <c r="B7" s="74"/>
      <c r="C7" s="74"/>
      <c r="D7" s="74"/>
      <c r="E7" s="21"/>
      <c r="F7" s="69" t="s">
        <v>274</v>
      </c>
      <c r="G7" s="69"/>
      <c r="H7" s="2"/>
    </row>
    <row r="8" spans="1:9" ht="14.45" customHeight="1" x14ac:dyDescent="0.25">
      <c r="A8" s="58"/>
      <c r="B8" s="3"/>
      <c r="C8" s="3"/>
      <c r="D8" s="3"/>
      <c r="E8" s="3"/>
      <c r="F8" s="70" t="s">
        <v>416</v>
      </c>
      <c r="G8" s="70"/>
      <c r="H8" s="2"/>
    </row>
    <row r="9" spans="1:9" ht="13.15" customHeight="1" x14ac:dyDescent="0.25">
      <c r="A9" s="58"/>
      <c r="B9" s="3"/>
      <c r="C9" s="3"/>
      <c r="D9" s="3"/>
      <c r="E9" s="3"/>
      <c r="F9" s="5"/>
    </row>
    <row r="10" spans="1:9" ht="16.149999999999999" customHeight="1" x14ac:dyDescent="0.25">
      <c r="A10" s="72" t="s">
        <v>422</v>
      </c>
      <c r="B10" s="72"/>
      <c r="C10" s="72"/>
      <c r="D10" s="72"/>
      <c r="E10" s="72"/>
      <c r="F10" s="72"/>
      <c r="G10" s="72"/>
      <c r="H10" s="2"/>
    </row>
    <row r="11" spans="1:9" ht="16.149999999999999" customHeight="1" x14ac:dyDescent="0.25">
      <c r="A11" s="72"/>
      <c r="B11" s="72"/>
      <c r="C11" s="72"/>
      <c r="D11" s="72"/>
      <c r="E11" s="72"/>
      <c r="F11" s="72"/>
      <c r="G11" s="72"/>
      <c r="H11" s="2"/>
    </row>
    <row r="12" spans="1:9" ht="16.149999999999999" customHeight="1" x14ac:dyDescent="0.25">
      <c r="A12" s="59"/>
      <c r="B12" s="56"/>
      <c r="C12" s="56"/>
      <c r="D12" s="56"/>
      <c r="E12" s="56"/>
      <c r="F12" s="56"/>
      <c r="G12" s="57" t="s">
        <v>257</v>
      </c>
      <c r="H12" s="2"/>
    </row>
    <row r="13" spans="1:9" ht="18.600000000000001" customHeight="1" x14ac:dyDescent="0.25">
      <c r="A13" s="78" t="s">
        <v>253</v>
      </c>
      <c r="B13" s="79" t="s">
        <v>308</v>
      </c>
      <c r="C13" s="78" t="s">
        <v>254</v>
      </c>
      <c r="D13" s="78" t="s">
        <v>255</v>
      </c>
      <c r="E13" s="80" t="s">
        <v>256</v>
      </c>
      <c r="F13" s="80"/>
      <c r="G13" s="80"/>
      <c r="H13" s="2"/>
    </row>
    <row r="14" spans="1:9" ht="23.45" customHeight="1" x14ac:dyDescent="0.25">
      <c r="A14" s="78"/>
      <c r="B14" s="79"/>
      <c r="C14" s="78"/>
      <c r="D14" s="78"/>
      <c r="E14" s="22" t="s">
        <v>361</v>
      </c>
      <c r="F14" s="22" t="s">
        <v>311</v>
      </c>
      <c r="G14" s="22" t="s">
        <v>362</v>
      </c>
      <c r="H14" s="2"/>
    </row>
    <row r="15" spans="1:9" ht="18.600000000000001" customHeight="1" x14ac:dyDescent="0.25">
      <c r="A15" s="64">
        <v>1</v>
      </c>
      <c r="B15" s="64">
        <v>2</v>
      </c>
      <c r="C15" s="64">
        <v>3</v>
      </c>
      <c r="D15" s="64">
        <v>4</v>
      </c>
      <c r="E15" s="22">
        <v>5</v>
      </c>
      <c r="F15" s="22">
        <v>6</v>
      </c>
      <c r="G15" s="22">
        <v>7</v>
      </c>
      <c r="H15" s="46"/>
      <c r="I15" s="17"/>
    </row>
    <row r="16" spans="1:9" ht="20.45" customHeight="1" outlineLevel="1" x14ac:dyDescent="0.25">
      <c r="A16" s="12" t="s">
        <v>2</v>
      </c>
      <c r="B16" s="13" t="s">
        <v>3</v>
      </c>
      <c r="C16" s="14" t="s">
        <v>0</v>
      </c>
      <c r="D16" s="13" t="s">
        <v>1</v>
      </c>
      <c r="E16" s="9">
        <f>E17+E34+E49+E55+E71+E77+E23</f>
        <v>174872887.41</v>
      </c>
      <c r="F16" s="9">
        <f t="shared" ref="F16:G16" si="0">F17+F34+F49+F55+F71+F77+F23</f>
        <v>141923837.75</v>
      </c>
      <c r="G16" s="9">
        <f t="shared" si="0"/>
        <v>141364830.69999999</v>
      </c>
      <c r="H16" s="34"/>
      <c r="I16" s="32"/>
    </row>
    <row r="17" spans="1:9" ht="31.5" outlineLevel="2" x14ac:dyDescent="0.25">
      <c r="A17" s="12" t="s">
        <v>4</v>
      </c>
      <c r="B17" s="13" t="s">
        <v>5</v>
      </c>
      <c r="C17" s="14" t="s">
        <v>0</v>
      </c>
      <c r="D17" s="13" t="s">
        <v>1</v>
      </c>
      <c r="E17" s="9">
        <f>E18</f>
        <v>4018420</v>
      </c>
      <c r="F17" s="47">
        <f t="shared" ref="F17:G17" si="1">F18</f>
        <v>3444310</v>
      </c>
      <c r="G17" s="9">
        <f t="shared" si="1"/>
        <v>3444310</v>
      </c>
      <c r="H17" s="33">
        <f t="shared" ref="H17" si="2">H18</f>
        <v>0</v>
      </c>
      <c r="I17" s="32"/>
    </row>
    <row r="18" spans="1:9" ht="19.899999999999999" customHeight="1" outlineLevel="3" x14ac:dyDescent="0.25">
      <c r="A18" s="12" t="s">
        <v>6</v>
      </c>
      <c r="B18" s="13" t="s">
        <v>5</v>
      </c>
      <c r="C18" s="14" t="s">
        <v>7</v>
      </c>
      <c r="D18" s="13" t="s">
        <v>1</v>
      </c>
      <c r="E18" s="9">
        <f>E19</f>
        <v>4018420</v>
      </c>
      <c r="F18" s="47">
        <f t="shared" ref="F18:G18" si="3">F19</f>
        <v>3444310</v>
      </c>
      <c r="G18" s="9">
        <f t="shared" si="3"/>
        <v>3444310</v>
      </c>
      <c r="H18" s="34"/>
      <c r="I18" s="32"/>
    </row>
    <row r="19" spans="1:9" ht="19.149999999999999" customHeight="1" outlineLevel="4" x14ac:dyDescent="0.25">
      <c r="A19" s="12" t="s">
        <v>8</v>
      </c>
      <c r="B19" s="13" t="s">
        <v>5</v>
      </c>
      <c r="C19" s="14" t="s">
        <v>9</v>
      </c>
      <c r="D19" s="13" t="s">
        <v>1</v>
      </c>
      <c r="E19" s="9">
        <f>E20</f>
        <v>4018420</v>
      </c>
      <c r="F19" s="9">
        <f t="shared" ref="F19:G19" si="4">F20</f>
        <v>3444310</v>
      </c>
      <c r="G19" s="48">
        <f t="shared" si="4"/>
        <v>3444310</v>
      </c>
      <c r="H19" s="31"/>
      <c r="I19" s="32"/>
    </row>
    <row r="20" spans="1:9" ht="19.149999999999999" customHeight="1" outlineLevel="5" x14ac:dyDescent="0.25">
      <c r="A20" s="12" t="s">
        <v>10</v>
      </c>
      <c r="B20" s="13" t="s">
        <v>5</v>
      </c>
      <c r="C20" s="14" t="s">
        <v>11</v>
      </c>
      <c r="D20" s="13" t="s">
        <v>1</v>
      </c>
      <c r="E20" s="9">
        <f>E21</f>
        <v>4018420</v>
      </c>
      <c r="F20" s="9">
        <f t="shared" ref="F20:G21" si="5">F21</f>
        <v>3444310</v>
      </c>
      <c r="G20" s="9">
        <f t="shared" si="5"/>
        <v>3444310</v>
      </c>
      <c r="H20" s="31"/>
      <c r="I20" s="49"/>
    </row>
    <row r="21" spans="1:9" ht="48" customHeight="1" outlineLevel="6" x14ac:dyDescent="0.25">
      <c r="A21" s="12" t="s">
        <v>259</v>
      </c>
      <c r="B21" s="13" t="s">
        <v>5</v>
      </c>
      <c r="C21" s="14" t="s">
        <v>11</v>
      </c>
      <c r="D21" s="13" t="s">
        <v>13</v>
      </c>
      <c r="E21" s="9">
        <f>E22</f>
        <v>4018420</v>
      </c>
      <c r="F21" s="9">
        <f t="shared" si="5"/>
        <v>3444310</v>
      </c>
      <c r="G21" s="9">
        <f t="shared" si="5"/>
        <v>3444310</v>
      </c>
      <c r="H21" s="34"/>
      <c r="I21" s="49"/>
    </row>
    <row r="22" spans="1:9" ht="20.45" customHeight="1" outlineLevel="7" x14ac:dyDescent="0.25">
      <c r="A22" s="12" t="s">
        <v>14</v>
      </c>
      <c r="B22" s="13" t="s">
        <v>5</v>
      </c>
      <c r="C22" s="14" t="s">
        <v>11</v>
      </c>
      <c r="D22" s="13" t="s">
        <v>15</v>
      </c>
      <c r="E22" s="9">
        <v>4018420</v>
      </c>
      <c r="F22" s="10">
        <v>3444310</v>
      </c>
      <c r="G22" s="10">
        <v>3444310</v>
      </c>
      <c r="H22" s="34"/>
      <c r="I22" s="49"/>
    </row>
    <row r="23" spans="1:9" ht="20.45" customHeight="1" outlineLevel="7" x14ac:dyDescent="0.25">
      <c r="A23" s="12" t="s">
        <v>247</v>
      </c>
      <c r="B23" s="13" t="s">
        <v>248</v>
      </c>
      <c r="C23" s="14" t="s">
        <v>0</v>
      </c>
      <c r="D23" s="13" t="s">
        <v>1</v>
      </c>
      <c r="E23" s="9">
        <f>E24</f>
        <v>3058250</v>
      </c>
      <c r="F23" s="9">
        <f t="shared" ref="F23:G24" si="6">F24</f>
        <v>2556910</v>
      </c>
      <c r="G23" s="9">
        <f t="shared" si="6"/>
        <v>2556910</v>
      </c>
      <c r="H23" s="34"/>
      <c r="I23" s="49"/>
    </row>
    <row r="24" spans="1:9" ht="20.45" customHeight="1" outlineLevel="7" x14ac:dyDescent="0.25">
      <c r="A24" s="12" t="s">
        <v>6</v>
      </c>
      <c r="B24" s="13" t="s">
        <v>248</v>
      </c>
      <c r="C24" s="14" t="s">
        <v>7</v>
      </c>
      <c r="D24" s="13" t="s">
        <v>1</v>
      </c>
      <c r="E24" s="9">
        <f>E25</f>
        <v>3058250</v>
      </c>
      <c r="F24" s="9">
        <f t="shared" si="6"/>
        <v>2556910</v>
      </c>
      <c r="G24" s="9">
        <f t="shared" si="6"/>
        <v>2556910</v>
      </c>
      <c r="H24" s="34"/>
      <c r="I24" s="49"/>
    </row>
    <row r="25" spans="1:9" ht="20.45" customHeight="1" outlineLevel="7" x14ac:dyDescent="0.25">
      <c r="A25" s="12" t="s">
        <v>8</v>
      </c>
      <c r="B25" s="13" t="s">
        <v>248</v>
      </c>
      <c r="C25" s="14" t="s">
        <v>9</v>
      </c>
      <c r="D25" s="13" t="s">
        <v>1</v>
      </c>
      <c r="E25" s="9">
        <f>E26+E31</f>
        <v>3058250</v>
      </c>
      <c r="F25" s="9">
        <f t="shared" ref="F25:G25" si="7">F26+F31</f>
        <v>2556910</v>
      </c>
      <c r="G25" s="9">
        <f t="shared" si="7"/>
        <v>2556910</v>
      </c>
      <c r="H25" s="34"/>
      <c r="I25" s="49"/>
    </row>
    <row r="26" spans="1:9" ht="20.45" customHeight="1" outlineLevel="7" x14ac:dyDescent="0.25">
      <c r="A26" s="12" t="s">
        <v>22</v>
      </c>
      <c r="B26" s="13" t="s">
        <v>248</v>
      </c>
      <c r="C26" s="14" t="s">
        <v>23</v>
      </c>
      <c r="D26" s="13" t="s">
        <v>1</v>
      </c>
      <c r="E26" s="9">
        <f>E27+E29</f>
        <v>3038250</v>
      </c>
      <c r="F26" s="9">
        <f t="shared" ref="F26:G26" si="8">F27+F29</f>
        <v>2556910</v>
      </c>
      <c r="G26" s="9">
        <f t="shared" si="8"/>
        <v>2556910</v>
      </c>
      <c r="H26" s="34"/>
      <c r="I26" s="49"/>
    </row>
    <row r="27" spans="1:9" ht="20.45" customHeight="1" outlineLevel="7" x14ac:dyDescent="0.25">
      <c r="A27" s="12" t="s">
        <v>12</v>
      </c>
      <c r="B27" s="13" t="s">
        <v>248</v>
      </c>
      <c r="C27" s="14" t="s">
        <v>23</v>
      </c>
      <c r="D27" s="13" t="s">
        <v>13</v>
      </c>
      <c r="E27" s="9">
        <f>E28</f>
        <v>3013250</v>
      </c>
      <c r="F27" s="9">
        <f t="shared" ref="F27:G27" si="9">F28</f>
        <v>2556910</v>
      </c>
      <c r="G27" s="9">
        <f t="shared" si="9"/>
        <v>2556910</v>
      </c>
      <c r="H27" s="34"/>
      <c r="I27" s="49"/>
    </row>
    <row r="28" spans="1:9" ht="20.45" customHeight="1" outlineLevel="7" x14ac:dyDescent="0.25">
      <c r="A28" s="12" t="s">
        <v>14</v>
      </c>
      <c r="B28" s="13" t="s">
        <v>248</v>
      </c>
      <c r="C28" s="14" t="s">
        <v>23</v>
      </c>
      <c r="D28" s="13" t="s">
        <v>15</v>
      </c>
      <c r="E28" s="9">
        <v>3013250</v>
      </c>
      <c r="F28" s="10">
        <v>2556910</v>
      </c>
      <c r="G28" s="10">
        <v>2556910</v>
      </c>
      <c r="H28" s="34"/>
      <c r="I28" s="49"/>
    </row>
    <row r="29" spans="1:9" ht="20.45" customHeight="1" outlineLevel="7" x14ac:dyDescent="0.25">
      <c r="A29" s="12" t="s">
        <v>18</v>
      </c>
      <c r="B29" s="13" t="s">
        <v>248</v>
      </c>
      <c r="C29" s="14" t="s">
        <v>23</v>
      </c>
      <c r="D29" s="13" t="s">
        <v>19</v>
      </c>
      <c r="E29" s="9">
        <f>E30</f>
        <v>25000</v>
      </c>
      <c r="F29" s="9">
        <f t="shared" ref="F29:G29" si="10">F30</f>
        <v>0</v>
      </c>
      <c r="G29" s="9">
        <f t="shared" si="10"/>
        <v>0</v>
      </c>
      <c r="H29" s="34"/>
      <c r="I29" s="49"/>
    </row>
    <row r="30" spans="1:9" ht="20.45" customHeight="1" outlineLevel="7" x14ac:dyDescent="0.25">
      <c r="A30" s="12" t="s">
        <v>20</v>
      </c>
      <c r="B30" s="13" t="s">
        <v>248</v>
      </c>
      <c r="C30" s="14" t="s">
        <v>23</v>
      </c>
      <c r="D30" s="13" t="s">
        <v>21</v>
      </c>
      <c r="E30" s="9">
        <v>25000</v>
      </c>
      <c r="F30" s="10">
        <v>0</v>
      </c>
      <c r="G30" s="10">
        <v>0</v>
      </c>
      <c r="H30" s="34"/>
      <c r="I30" s="49"/>
    </row>
    <row r="31" spans="1:9" ht="20.45" customHeight="1" outlineLevel="7" x14ac:dyDescent="0.25">
      <c r="A31" s="12" t="s">
        <v>249</v>
      </c>
      <c r="B31" s="13" t="s">
        <v>248</v>
      </c>
      <c r="C31" s="14" t="s">
        <v>250</v>
      </c>
      <c r="D31" s="13" t="s">
        <v>1</v>
      </c>
      <c r="E31" s="9">
        <f>E32</f>
        <v>20000</v>
      </c>
      <c r="F31" s="9">
        <f t="shared" ref="F31:G32" si="11">F32</f>
        <v>0</v>
      </c>
      <c r="G31" s="9">
        <f t="shared" si="11"/>
        <v>0</v>
      </c>
      <c r="H31" s="34"/>
      <c r="I31" s="49"/>
    </row>
    <row r="32" spans="1:9" ht="20.45" customHeight="1" outlineLevel="7" x14ac:dyDescent="0.25">
      <c r="A32" s="12" t="s">
        <v>12</v>
      </c>
      <c r="B32" s="13" t="s">
        <v>248</v>
      </c>
      <c r="C32" s="14" t="s">
        <v>250</v>
      </c>
      <c r="D32" s="13" t="s">
        <v>13</v>
      </c>
      <c r="E32" s="9">
        <f>E33</f>
        <v>20000</v>
      </c>
      <c r="F32" s="9">
        <f t="shared" si="11"/>
        <v>0</v>
      </c>
      <c r="G32" s="9">
        <f t="shared" si="11"/>
        <v>0</v>
      </c>
      <c r="H32" s="34"/>
      <c r="I32" s="49"/>
    </row>
    <row r="33" spans="1:9" ht="20.45" customHeight="1" outlineLevel="7" x14ac:dyDescent="0.25">
      <c r="A33" s="12" t="s">
        <v>258</v>
      </c>
      <c r="B33" s="13" t="s">
        <v>248</v>
      </c>
      <c r="C33" s="14" t="s">
        <v>250</v>
      </c>
      <c r="D33" s="13" t="s">
        <v>15</v>
      </c>
      <c r="E33" s="9">
        <v>20000</v>
      </c>
      <c r="F33" s="10">
        <v>0</v>
      </c>
      <c r="G33" s="10">
        <v>0</v>
      </c>
      <c r="H33" s="34"/>
      <c r="I33" s="49"/>
    </row>
    <row r="34" spans="1:9" ht="33" customHeight="1" outlineLevel="2" x14ac:dyDescent="0.25">
      <c r="A34" s="12" t="s">
        <v>16</v>
      </c>
      <c r="B34" s="15" t="s">
        <v>17</v>
      </c>
      <c r="C34" s="14" t="s">
        <v>0</v>
      </c>
      <c r="D34" s="13" t="s">
        <v>1</v>
      </c>
      <c r="E34" s="9">
        <f>E35</f>
        <v>97505920</v>
      </c>
      <c r="F34" s="9">
        <f>F35</f>
        <v>80632172.75</v>
      </c>
      <c r="G34" s="9">
        <f>G35</f>
        <v>80310459.700000003</v>
      </c>
      <c r="H34" s="50"/>
      <c r="I34" s="49"/>
    </row>
    <row r="35" spans="1:9" ht="19.899999999999999" customHeight="1" outlineLevel="3" x14ac:dyDescent="0.25">
      <c r="A35" s="12" t="s">
        <v>6</v>
      </c>
      <c r="B35" s="13" t="s">
        <v>17</v>
      </c>
      <c r="C35" s="14" t="s">
        <v>7</v>
      </c>
      <c r="D35" s="13" t="s">
        <v>1</v>
      </c>
      <c r="E35" s="9">
        <f>E36</f>
        <v>97505920</v>
      </c>
      <c r="F35" s="9">
        <f t="shared" ref="F35:G35" si="12">F36</f>
        <v>80632172.75</v>
      </c>
      <c r="G35" s="9">
        <f t="shared" si="12"/>
        <v>80310459.700000003</v>
      </c>
      <c r="H35" s="31"/>
      <c r="I35" s="49"/>
    </row>
    <row r="36" spans="1:9" ht="22.5" customHeight="1" outlineLevel="4" x14ac:dyDescent="0.25">
      <c r="A36" s="12" t="s">
        <v>8</v>
      </c>
      <c r="B36" s="13" t="s">
        <v>17</v>
      </c>
      <c r="C36" s="14" t="s">
        <v>9</v>
      </c>
      <c r="D36" s="13" t="s">
        <v>1</v>
      </c>
      <c r="E36" s="9">
        <f>E37+E44</f>
        <v>97505920</v>
      </c>
      <c r="F36" s="9">
        <f t="shared" ref="F36:G36" si="13">F37+F44</f>
        <v>80632172.75</v>
      </c>
      <c r="G36" s="9">
        <f t="shared" si="13"/>
        <v>80310459.700000003</v>
      </c>
      <c r="H36" s="31"/>
      <c r="I36" s="49"/>
    </row>
    <row r="37" spans="1:9" ht="31.5" outlineLevel="5" x14ac:dyDescent="0.25">
      <c r="A37" s="12" t="s">
        <v>22</v>
      </c>
      <c r="B37" s="13" t="s">
        <v>17</v>
      </c>
      <c r="C37" s="14" t="s">
        <v>23</v>
      </c>
      <c r="D37" s="13" t="s">
        <v>1</v>
      </c>
      <c r="E37" s="9">
        <f>E38+E40+E42</f>
        <v>91184010</v>
      </c>
      <c r="F37" s="9">
        <f t="shared" ref="F37:G37" si="14">F38+F40+F42</f>
        <v>75235132.75</v>
      </c>
      <c r="G37" s="9">
        <f t="shared" si="14"/>
        <v>74913419.700000003</v>
      </c>
      <c r="H37" s="31"/>
      <c r="I37" s="49"/>
    </row>
    <row r="38" spans="1:9" ht="53.45" customHeight="1" outlineLevel="6" x14ac:dyDescent="0.25">
      <c r="A38" s="12" t="s">
        <v>12</v>
      </c>
      <c r="B38" s="13" t="s">
        <v>17</v>
      </c>
      <c r="C38" s="14" t="s">
        <v>23</v>
      </c>
      <c r="D38" s="13" t="s">
        <v>13</v>
      </c>
      <c r="E38" s="9">
        <f>E39</f>
        <v>87993180</v>
      </c>
      <c r="F38" s="9">
        <f t="shared" ref="F38:G38" si="15">F39</f>
        <v>75114132.75</v>
      </c>
      <c r="G38" s="9">
        <f t="shared" si="15"/>
        <v>74913419.700000003</v>
      </c>
      <c r="H38" s="31"/>
      <c r="I38" s="49"/>
    </row>
    <row r="39" spans="1:9" ht="20.45" customHeight="1" outlineLevel="7" x14ac:dyDescent="0.25">
      <c r="A39" s="12" t="s">
        <v>14</v>
      </c>
      <c r="B39" s="13" t="s">
        <v>17</v>
      </c>
      <c r="C39" s="14" t="s">
        <v>23</v>
      </c>
      <c r="D39" s="13" t="s">
        <v>15</v>
      </c>
      <c r="E39" s="9">
        <v>87993180</v>
      </c>
      <c r="F39" s="10">
        <v>75114132.75</v>
      </c>
      <c r="G39" s="10">
        <v>74913419.700000003</v>
      </c>
      <c r="H39" s="31"/>
      <c r="I39" s="49"/>
    </row>
    <row r="40" spans="1:9" ht="22.5" customHeight="1" outlineLevel="6" x14ac:dyDescent="0.25">
      <c r="A40" s="12" t="s">
        <v>18</v>
      </c>
      <c r="B40" s="13" t="s">
        <v>17</v>
      </c>
      <c r="C40" s="14" t="s">
        <v>23</v>
      </c>
      <c r="D40" s="13" t="s">
        <v>19</v>
      </c>
      <c r="E40" s="9">
        <f>E41</f>
        <v>3190830</v>
      </c>
      <c r="F40" s="9">
        <f t="shared" ref="F40:G40" si="16">F41</f>
        <v>121000</v>
      </c>
      <c r="G40" s="9">
        <f t="shared" si="16"/>
        <v>0</v>
      </c>
      <c r="H40" s="31"/>
      <c r="I40" s="49"/>
    </row>
    <row r="41" spans="1:9" ht="23.25" customHeight="1" outlineLevel="7" x14ac:dyDescent="0.25">
      <c r="A41" s="12" t="s">
        <v>20</v>
      </c>
      <c r="B41" s="13" t="s">
        <v>17</v>
      </c>
      <c r="C41" s="14" t="s">
        <v>23</v>
      </c>
      <c r="D41" s="13" t="s">
        <v>21</v>
      </c>
      <c r="E41" s="9">
        <v>3190830</v>
      </c>
      <c r="F41" s="10">
        <v>121000</v>
      </c>
      <c r="G41" s="10">
        <v>0</v>
      </c>
      <c r="H41" s="31"/>
      <c r="I41" s="49"/>
    </row>
    <row r="42" spans="1:9" ht="21.75" customHeight="1" outlineLevel="6" x14ac:dyDescent="0.25">
      <c r="A42" s="12" t="s">
        <v>28</v>
      </c>
      <c r="B42" s="13" t="s">
        <v>17</v>
      </c>
      <c r="C42" s="14" t="s">
        <v>23</v>
      </c>
      <c r="D42" s="13" t="s">
        <v>29</v>
      </c>
      <c r="E42" s="9">
        <f>E43</f>
        <v>0</v>
      </c>
      <c r="F42" s="9">
        <f t="shared" ref="F42:G42" si="17">F43</f>
        <v>0</v>
      </c>
      <c r="G42" s="9">
        <f t="shared" si="17"/>
        <v>0</v>
      </c>
      <c r="H42" s="31"/>
      <c r="I42" s="49"/>
    </row>
    <row r="43" spans="1:9" ht="21.75" customHeight="1" outlineLevel="7" x14ac:dyDescent="0.25">
      <c r="A43" s="12" t="s">
        <v>30</v>
      </c>
      <c r="B43" s="13" t="s">
        <v>17</v>
      </c>
      <c r="C43" s="14" t="s">
        <v>23</v>
      </c>
      <c r="D43" s="13" t="s">
        <v>31</v>
      </c>
      <c r="E43" s="9">
        <v>0</v>
      </c>
      <c r="F43" s="10">
        <v>0</v>
      </c>
      <c r="G43" s="10">
        <v>0</v>
      </c>
      <c r="H43" s="31"/>
      <c r="I43" s="49"/>
    </row>
    <row r="44" spans="1:9" ht="31.5" outlineLevel="5" x14ac:dyDescent="0.25">
      <c r="A44" s="12" t="s">
        <v>32</v>
      </c>
      <c r="B44" s="13" t="s">
        <v>17</v>
      </c>
      <c r="C44" s="14" t="s">
        <v>33</v>
      </c>
      <c r="D44" s="13" t="s">
        <v>1</v>
      </c>
      <c r="E44" s="9">
        <f>E45+E47</f>
        <v>6321910</v>
      </c>
      <c r="F44" s="9">
        <f>F45+F47</f>
        <v>5397040</v>
      </c>
      <c r="G44" s="9">
        <f t="shared" ref="G44" si="18">G45+G47</f>
        <v>5397040</v>
      </c>
      <c r="H44" s="31"/>
      <c r="I44" s="49"/>
    </row>
    <row r="45" spans="1:9" ht="51" customHeight="1" outlineLevel="6" x14ac:dyDescent="0.25">
      <c r="A45" s="12" t="s">
        <v>12</v>
      </c>
      <c r="B45" s="13" t="s">
        <v>17</v>
      </c>
      <c r="C45" s="14" t="s">
        <v>33</v>
      </c>
      <c r="D45" s="13" t="s">
        <v>13</v>
      </c>
      <c r="E45" s="9">
        <f>E46</f>
        <v>6311910</v>
      </c>
      <c r="F45" s="9">
        <f t="shared" ref="F45:G45" si="19">F46</f>
        <v>5397040</v>
      </c>
      <c r="G45" s="9">
        <f t="shared" si="19"/>
        <v>5397040</v>
      </c>
      <c r="H45" s="31"/>
      <c r="I45" s="49"/>
    </row>
    <row r="46" spans="1:9" ht="15.75" outlineLevel="7" x14ac:dyDescent="0.25">
      <c r="A46" s="12" t="s">
        <v>14</v>
      </c>
      <c r="B46" s="13" t="s">
        <v>17</v>
      </c>
      <c r="C46" s="14" t="s">
        <v>33</v>
      </c>
      <c r="D46" s="13" t="s">
        <v>15</v>
      </c>
      <c r="E46" s="9">
        <v>6311910</v>
      </c>
      <c r="F46" s="10">
        <v>5397040</v>
      </c>
      <c r="G46" s="10">
        <v>5397040</v>
      </c>
      <c r="H46" s="31"/>
      <c r="I46" s="49"/>
    </row>
    <row r="47" spans="1:9" ht="21.75" customHeight="1" outlineLevel="6" x14ac:dyDescent="0.25">
      <c r="A47" s="12" t="s">
        <v>18</v>
      </c>
      <c r="B47" s="13" t="s">
        <v>17</v>
      </c>
      <c r="C47" s="14" t="s">
        <v>33</v>
      </c>
      <c r="D47" s="13" t="s">
        <v>19</v>
      </c>
      <c r="E47" s="9">
        <f>E48</f>
        <v>10000</v>
      </c>
      <c r="F47" s="9">
        <f t="shared" ref="F47:G47" si="20">F48</f>
        <v>0</v>
      </c>
      <c r="G47" s="9">
        <f t="shared" si="20"/>
        <v>0</v>
      </c>
      <c r="H47" s="31"/>
      <c r="I47" s="49"/>
    </row>
    <row r="48" spans="1:9" ht="22.5" customHeight="1" outlineLevel="7" x14ac:dyDescent="0.25">
      <c r="A48" s="12" t="s">
        <v>20</v>
      </c>
      <c r="B48" s="13" t="s">
        <v>17</v>
      </c>
      <c r="C48" s="14" t="s">
        <v>33</v>
      </c>
      <c r="D48" s="13" t="s">
        <v>21</v>
      </c>
      <c r="E48" s="9">
        <v>10000</v>
      </c>
      <c r="F48" s="10">
        <v>0</v>
      </c>
      <c r="G48" s="10">
        <v>0</v>
      </c>
      <c r="H48" s="31"/>
      <c r="I48" s="49"/>
    </row>
    <row r="49" spans="1:9" ht="15.75" outlineLevel="2" x14ac:dyDescent="0.25">
      <c r="A49" s="12" t="s">
        <v>34</v>
      </c>
      <c r="B49" s="13" t="s">
        <v>35</v>
      </c>
      <c r="C49" s="14" t="s">
        <v>0</v>
      </c>
      <c r="D49" s="13" t="s">
        <v>1</v>
      </c>
      <c r="E49" s="9">
        <f>E50</f>
        <v>8824</v>
      </c>
      <c r="F49" s="9">
        <f t="shared" ref="F49:G53" si="21">F50</f>
        <v>108992</v>
      </c>
      <c r="G49" s="9">
        <f t="shared" si="21"/>
        <v>8824</v>
      </c>
      <c r="H49" s="31"/>
      <c r="I49" s="49"/>
    </row>
    <row r="50" spans="1:9" ht="15.75" outlineLevel="3" x14ac:dyDescent="0.25">
      <c r="A50" s="12" t="s">
        <v>6</v>
      </c>
      <c r="B50" s="13" t="s">
        <v>35</v>
      </c>
      <c r="C50" s="14" t="s">
        <v>7</v>
      </c>
      <c r="D50" s="13" t="s">
        <v>1</v>
      </c>
      <c r="E50" s="9">
        <f>E51</f>
        <v>8824</v>
      </c>
      <c r="F50" s="9">
        <f t="shared" si="21"/>
        <v>108992</v>
      </c>
      <c r="G50" s="9">
        <f t="shared" si="21"/>
        <v>8824</v>
      </c>
      <c r="H50" s="31"/>
      <c r="I50" s="49"/>
    </row>
    <row r="51" spans="1:9" ht="24" customHeight="1" outlineLevel="4" x14ac:dyDescent="0.25">
      <c r="A51" s="12" t="s">
        <v>352</v>
      </c>
      <c r="B51" s="13" t="s">
        <v>35</v>
      </c>
      <c r="C51" s="14" t="s">
        <v>9</v>
      </c>
      <c r="D51" s="13" t="s">
        <v>1</v>
      </c>
      <c r="E51" s="9">
        <f>E52</f>
        <v>8824</v>
      </c>
      <c r="F51" s="9">
        <f t="shared" si="21"/>
        <v>108992</v>
      </c>
      <c r="G51" s="9">
        <f t="shared" si="21"/>
        <v>8824</v>
      </c>
      <c r="H51" s="31"/>
      <c r="I51" s="49"/>
    </row>
    <row r="52" spans="1:9" ht="35.25" customHeight="1" outlineLevel="5" x14ac:dyDescent="0.25">
      <c r="A52" s="12" t="s">
        <v>36</v>
      </c>
      <c r="B52" s="13" t="s">
        <v>35</v>
      </c>
      <c r="C52" s="14" t="s">
        <v>37</v>
      </c>
      <c r="D52" s="13" t="s">
        <v>1</v>
      </c>
      <c r="E52" s="9">
        <f>E53</f>
        <v>8824</v>
      </c>
      <c r="F52" s="9">
        <f t="shared" si="21"/>
        <v>108992</v>
      </c>
      <c r="G52" s="9">
        <f t="shared" si="21"/>
        <v>8824</v>
      </c>
      <c r="H52" s="31"/>
      <c r="I52" s="49"/>
    </row>
    <row r="53" spans="1:9" ht="24" customHeight="1" outlineLevel="6" x14ac:dyDescent="0.25">
      <c r="A53" s="12" t="s">
        <v>18</v>
      </c>
      <c r="B53" s="13" t="s">
        <v>35</v>
      </c>
      <c r="C53" s="14" t="s">
        <v>37</v>
      </c>
      <c r="D53" s="13" t="s">
        <v>19</v>
      </c>
      <c r="E53" s="9">
        <f>E54</f>
        <v>8824</v>
      </c>
      <c r="F53" s="9">
        <f t="shared" si="21"/>
        <v>108992</v>
      </c>
      <c r="G53" s="9">
        <f t="shared" si="21"/>
        <v>8824</v>
      </c>
      <c r="H53" s="31"/>
      <c r="I53" s="49"/>
    </row>
    <row r="54" spans="1:9" ht="22.5" customHeight="1" outlineLevel="7" x14ac:dyDescent="0.25">
      <c r="A54" s="12" t="s">
        <v>20</v>
      </c>
      <c r="B54" s="13" t="s">
        <v>35</v>
      </c>
      <c r="C54" s="14" t="s">
        <v>37</v>
      </c>
      <c r="D54" s="13" t="s">
        <v>21</v>
      </c>
      <c r="E54" s="9">
        <v>8824</v>
      </c>
      <c r="F54" s="10">
        <v>108992</v>
      </c>
      <c r="G54" s="10">
        <v>8824</v>
      </c>
      <c r="H54" s="31"/>
      <c r="I54" s="49"/>
    </row>
    <row r="55" spans="1:9" ht="31.5" outlineLevel="2" x14ac:dyDescent="0.25">
      <c r="A55" s="12" t="s">
        <v>38</v>
      </c>
      <c r="B55" s="13" t="s">
        <v>39</v>
      </c>
      <c r="C55" s="14" t="s">
        <v>0</v>
      </c>
      <c r="D55" s="13" t="s">
        <v>1</v>
      </c>
      <c r="E55" s="9">
        <f>E56</f>
        <v>14784280</v>
      </c>
      <c r="F55" s="9">
        <f t="shared" ref="F55:F56" si="22">F56</f>
        <v>12264400</v>
      </c>
      <c r="G55" s="9">
        <f t="shared" ref="G55" si="23">G56</f>
        <v>12264400</v>
      </c>
      <c r="H55" s="31"/>
      <c r="I55" s="49"/>
    </row>
    <row r="56" spans="1:9" ht="15.75" outlineLevel="3" x14ac:dyDescent="0.25">
      <c r="A56" s="12" t="s">
        <v>6</v>
      </c>
      <c r="B56" s="13" t="s">
        <v>39</v>
      </c>
      <c r="C56" s="14" t="s">
        <v>7</v>
      </c>
      <c r="D56" s="13" t="s">
        <v>1</v>
      </c>
      <c r="E56" s="9">
        <f>E57</f>
        <v>14784280</v>
      </c>
      <c r="F56" s="9">
        <f t="shared" si="22"/>
        <v>12264400</v>
      </c>
      <c r="G56" s="9">
        <f t="shared" ref="G56" si="24">G57</f>
        <v>12264400</v>
      </c>
      <c r="H56" s="31"/>
      <c r="I56" s="49"/>
    </row>
    <row r="57" spans="1:9" ht="24.75" customHeight="1" outlineLevel="4" x14ac:dyDescent="0.25">
      <c r="A57" s="12" t="s">
        <v>352</v>
      </c>
      <c r="B57" s="13" t="s">
        <v>39</v>
      </c>
      <c r="C57" s="14" t="s">
        <v>9</v>
      </c>
      <c r="D57" s="13" t="s">
        <v>1</v>
      </c>
      <c r="E57" s="9">
        <f>E58+E63+E68</f>
        <v>14784280</v>
      </c>
      <c r="F57" s="9">
        <f t="shared" ref="F57:G57" si="25">F58+F63+F68</f>
        <v>12264400</v>
      </c>
      <c r="G57" s="9">
        <f t="shared" si="25"/>
        <v>12264400</v>
      </c>
      <c r="H57" s="31"/>
      <c r="I57" s="49"/>
    </row>
    <row r="58" spans="1:9" ht="31.5" outlineLevel="5" x14ac:dyDescent="0.25">
      <c r="A58" s="12" t="s">
        <v>22</v>
      </c>
      <c r="B58" s="13" t="s">
        <v>39</v>
      </c>
      <c r="C58" s="14" t="s">
        <v>23</v>
      </c>
      <c r="D58" s="13" t="s">
        <v>1</v>
      </c>
      <c r="E58" s="9">
        <f>E59+E61</f>
        <v>11780370</v>
      </c>
      <c r="F58" s="9">
        <f t="shared" ref="F58:G58" si="26">F59+F61</f>
        <v>9728330</v>
      </c>
      <c r="G58" s="9">
        <f t="shared" si="26"/>
        <v>9728330</v>
      </c>
      <c r="H58" s="31"/>
      <c r="I58" s="49"/>
    </row>
    <row r="59" spans="1:9" ht="53.25" customHeight="1" outlineLevel="6" x14ac:dyDescent="0.25">
      <c r="A59" s="12" t="s">
        <v>12</v>
      </c>
      <c r="B59" s="13" t="s">
        <v>39</v>
      </c>
      <c r="C59" s="14" t="s">
        <v>23</v>
      </c>
      <c r="D59" s="13" t="s">
        <v>13</v>
      </c>
      <c r="E59" s="9">
        <f>E60</f>
        <v>11380370</v>
      </c>
      <c r="F59" s="9">
        <f t="shared" ref="F59:G59" si="27">F60</f>
        <v>9728330</v>
      </c>
      <c r="G59" s="9">
        <f t="shared" si="27"/>
        <v>9728330</v>
      </c>
      <c r="H59" s="31"/>
      <c r="I59" s="49"/>
    </row>
    <row r="60" spans="1:9" ht="15.75" outlineLevel="7" x14ac:dyDescent="0.25">
      <c r="A60" s="12" t="s">
        <v>14</v>
      </c>
      <c r="B60" s="13" t="s">
        <v>39</v>
      </c>
      <c r="C60" s="14" t="s">
        <v>23</v>
      </c>
      <c r="D60" s="13" t="s">
        <v>15</v>
      </c>
      <c r="E60" s="9">
        <v>11380370</v>
      </c>
      <c r="F60" s="10">
        <v>9728330</v>
      </c>
      <c r="G60" s="10">
        <v>9728330</v>
      </c>
      <c r="H60" s="31"/>
      <c r="I60" s="49"/>
    </row>
    <row r="61" spans="1:9" ht="23.25" customHeight="1" outlineLevel="6" x14ac:dyDescent="0.25">
      <c r="A61" s="12" t="s">
        <v>18</v>
      </c>
      <c r="B61" s="13" t="s">
        <v>39</v>
      </c>
      <c r="C61" s="14" t="s">
        <v>23</v>
      </c>
      <c r="D61" s="13" t="s">
        <v>19</v>
      </c>
      <c r="E61" s="9">
        <f>E62</f>
        <v>400000</v>
      </c>
      <c r="F61" s="9">
        <f t="shared" ref="F61:G61" si="28">F62</f>
        <v>0</v>
      </c>
      <c r="G61" s="9">
        <f t="shared" si="28"/>
        <v>0</v>
      </c>
      <c r="H61" s="31"/>
      <c r="I61" s="49"/>
    </row>
    <row r="62" spans="1:9" ht="22.5" customHeight="1" outlineLevel="7" x14ac:dyDescent="0.25">
      <c r="A62" s="12" t="s">
        <v>20</v>
      </c>
      <c r="B62" s="13" t="s">
        <v>39</v>
      </c>
      <c r="C62" s="14" t="s">
        <v>23</v>
      </c>
      <c r="D62" s="13" t="s">
        <v>21</v>
      </c>
      <c r="E62" s="9">
        <v>400000</v>
      </c>
      <c r="F62" s="10">
        <v>0</v>
      </c>
      <c r="G62" s="10">
        <v>0</v>
      </c>
      <c r="H62" s="31"/>
      <c r="I62" s="49"/>
    </row>
    <row r="63" spans="1:9" ht="22.5" customHeight="1" outlineLevel="7" x14ac:dyDescent="0.25">
      <c r="A63" s="12" t="s">
        <v>307</v>
      </c>
      <c r="B63" s="13" t="s">
        <v>39</v>
      </c>
      <c r="C63" s="14" t="s">
        <v>251</v>
      </c>
      <c r="D63" s="13" t="s">
        <v>1</v>
      </c>
      <c r="E63" s="9">
        <f>E64+E66</f>
        <v>1318080</v>
      </c>
      <c r="F63" s="9">
        <f t="shared" ref="F63:G63" si="29">F64+F66</f>
        <v>1091150</v>
      </c>
      <c r="G63" s="9">
        <f t="shared" si="29"/>
        <v>1091150</v>
      </c>
      <c r="H63" s="31"/>
      <c r="I63" s="49"/>
    </row>
    <row r="64" spans="1:9" ht="22.5" customHeight="1" outlineLevel="7" x14ac:dyDescent="0.25">
      <c r="A64" s="12" t="s">
        <v>259</v>
      </c>
      <c r="B64" s="13" t="s">
        <v>39</v>
      </c>
      <c r="C64" s="14" t="s">
        <v>251</v>
      </c>
      <c r="D64" s="13" t="s">
        <v>13</v>
      </c>
      <c r="E64" s="9">
        <f>E65</f>
        <v>1293080</v>
      </c>
      <c r="F64" s="9">
        <f t="shared" ref="F64:G64" si="30">F65</f>
        <v>1091150</v>
      </c>
      <c r="G64" s="9">
        <f t="shared" si="30"/>
        <v>1091150</v>
      </c>
      <c r="H64" s="31"/>
      <c r="I64" s="49"/>
    </row>
    <row r="65" spans="1:9" ht="22.5" customHeight="1" outlineLevel="7" x14ac:dyDescent="0.25">
      <c r="A65" s="12" t="s">
        <v>258</v>
      </c>
      <c r="B65" s="13" t="s">
        <v>39</v>
      </c>
      <c r="C65" s="14" t="s">
        <v>251</v>
      </c>
      <c r="D65" s="13" t="s">
        <v>15</v>
      </c>
      <c r="E65" s="9">
        <v>1293080</v>
      </c>
      <c r="F65" s="10">
        <v>1091150</v>
      </c>
      <c r="G65" s="10">
        <v>1091150</v>
      </c>
      <c r="H65" s="31"/>
      <c r="I65" s="49"/>
    </row>
    <row r="66" spans="1:9" ht="22.5" customHeight="1" outlineLevel="7" x14ac:dyDescent="0.25">
      <c r="A66" s="12" t="s">
        <v>260</v>
      </c>
      <c r="B66" s="13" t="s">
        <v>39</v>
      </c>
      <c r="C66" s="14" t="s">
        <v>251</v>
      </c>
      <c r="D66" s="13" t="s">
        <v>19</v>
      </c>
      <c r="E66" s="9">
        <f>E67</f>
        <v>25000</v>
      </c>
      <c r="F66" s="9">
        <f t="shared" ref="F66:G66" si="31">F67</f>
        <v>0</v>
      </c>
      <c r="G66" s="9">
        <f t="shared" si="31"/>
        <v>0</v>
      </c>
      <c r="H66" s="31"/>
      <c r="I66" s="49"/>
    </row>
    <row r="67" spans="1:9" ht="22.5" customHeight="1" outlineLevel="7" x14ac:dyDescent="0.25">
      <c r="A67" s="12" t="s">
        <v>261</v>
      </c>
      <c r="B67" s="13" t="s">
        <v>39</v>
      </c>
      <c r="C67" s="14">
        <v>9999910090</v>
      </c>
      <c r="D67" s="13" t="s">
        <v>21</v>
      </c>
      <c r="E67" s="9">
        <v>25000</v>
      </c>
      <c r="F67" s="10">
        <v>0</v>
      </c>
      <c r="G67" s="10">
        <v>0</v>
      </c>
      <c r="H67" s="31"/>
      <c r="I67" s="49"/>
    </row>
    <row r="68" spans="1:9" ht="22.5" customHeight="1" outlineLevel="7" x14ac:dyDescent="0.25">
      <c r="A68" s="12" t="s">
        <v>282</v>
      </c>
      <c r="B68" s="13" t="s">
        <v>39</v>
      </c>
      <c r="C68" s="14">
        <v>9999910091</v>
      </c>
      <c r="D68" s="13" t="s">
        <v>1</v>
      </c>
      <c r="E68" s="9">
        <f>E69</f>
        <v>1685830</v>
      </c>
      <c r="F68" s="9">
        <f t="shared" ref="F68:G69" si="32">F69</f>
        <v>1444920</v>
      </c>
      <c r="G68" s="9">
        <f t="shared" si="32"/>
        <v>1444920</v>
      </c>
      <c r="H68" s="31"/>
      <c r="I68" s="49"/>
    </row>
    <row r="69" spans="1:9" ht="22.5" customHeight="1" outlineLevel="7" x14ac:dyDescent="0.25">
      <c r="A69" s="12" t="s">
        <v>259</v>
      </c>
      <c r="B69" s="13" t="s">
        <v>39</v>
      </c>
      <c r="C69" s="14">
        <v>9999910091</v>
      </c>
      <c r="D69" s="13" t="s">
        <v>13</v>
      </c>
      <c r="E69" s="9">
        <f>E70</f>
        <v>1685830</v>
      </c>
      <c r="F69" s="9">
        <f t="shared" si="32"/>
        <v>1444920</v>
      </c>
      <c r="G69" s="9">
        <f t="shared" si="32"/>
        <v>1444920</v>
      </c>
      <c r="H69" s="31"/>
      <c r="I69" s="49"/>
    </row>
    <row r="70" spans="1:9" ht="22.5" customHeight="1" outlineLevel="7" x14ac:dyDescent="0.25">
      <c r="A70" s="12" t="s">
        <v>258</v>
      </c>
      <c r="B70" s="13" t="s">
        <v>39</v>
      </c>
      <c r="C70" s="14">
        <v>9999910091</v>
      </c>
      <c r="D70" s="13" t="s">
        <v>15</v>
      </c>
      <c r="E70" s="9">
        <v>1685830</v>
      </c>
      <c r="F70" s="10">
        <v>1444920</v>
      </c>
      <c r="G70" s="10">
        <v>1444920</v>
      </c>
      <c r="H70" s="31"/>
      <c r="I70" s="49"/>
    </row>
    <row r="71" spans="1:9" ht="15.75" outlineLevel="2" x14ac:dyDescent="0.25">
      <c r="A71" s="12" t="s">
        <v>40</v>
      </c>
      <c r="B71" s="13" t="s">
        <v>41</v>
      </c>
      <c r="C71" s="14" t="s">
        <v>0</v>
      </c>
      <c r="D71" s="13" t="s">
        <v>1</v>
      </c>
      <c r="E71" s="9">
        <f>E72</f>
        <v>1000000</v>
      </c>
      <c r="F71" s="9">
        <f t="shared" ref="F71:G71" si="33">F72</f>
        <v>0</v>
      </c>
      <c r="G71" s="9">
        <f t="shared" si="33"/>
        <v>0</v>
      </c>
      <c r="H71" s="31"/>
      <c r="I71" s="49"/>
    </row>
    <row r="72" spans="1:9" ht="15.75" outlineLevel="3" x14ac:dyDescent="0.25">
      <c r="A72" s="12" t="s">
        <v>6</v>
      </c>
      <c r="B72" s="13" t="s">
        <v>41</v>
      </c>
      <c r="C72" s="14" t="s">
        <v>7</v>
      </c>
      <c r="D72" s="13" t="s">
        <v>1</v>
      </c>
      <c r="E72" s="9">
        <f>E73</f>
        <v>1000000</v>
      </c>
      <c r="F72" s="9">
        <f t="shared" ref="F72:G72" si="34">F73</f>
        <v>0</v>
      </c>
      <c r="G72" s="9">
        <f t="shared" si="34"/>
        <v>0</v>
      </c>
      <c r="H72" s="31"/>
      <c r="I72" s="49"/>
    </row>
    <row r="73" spans="1:9" ht="19.5" customHeight="1" outlineLevel="4" x14ac:dyDescent="0.25">
      <c r="A73" s="12" t="s">
        <v>8</v>
      </c>
      <c r="B73" s="13" t="s">
        <v>41</v>
      </c>
      <c r="C73" s="14" t="s">
        <v>9</v>
      </c>
      <c r="D73" s="13" t="s">
        <v>1</v>
      </c>
      <c r="E73" s="9">
        <f>E74</f>
        <v>1000000</v>
      </c>
      <c r="F73" s="9">
        <f t="shared" ref="F73:G73" si="35">F74</f>
        <v>0</v>
      </c>
      <c r="G73" s="9">
        <f t="shared" si="35"/>
        <v>0</v>
      </c>
      <c r="H73" s="31"/>
      <c r="I73" s="49"/>
    </row>
    <row r="74" spans="1:9" ht="19.5" customHeight="1" outlineLevel="5" x14ac:dyDescent="0.25">
      <c r="A74" s="12" t="s">
        <v>42</v>
      </c>
      <c r="B74" s="13" t="s">
        <v>41</v>
      </c>
      <c r="C74" s="14" t="s">
        <v>43</v>
      </c>
      <c r="D74" s="13" t="s">
        <v>1</v>
      </c>
      <c r="E74" s="9">
        <f>E75</f>
        <v>1000000</v>
      </c>
      <c r="F74" s="9">
        <f t="shared" ref="F74:G74" si="36">F75</f>
        <v>0</v>
      </c>
      <c r="G74" s="9">
        <f t="shared" si="36"/>
        <v>0</v>
      </c>
      <c r="H74" s="31"/>
      <c r="I74" s="49"/>
    </row>
    <row r="75" spans="1:9" ht="22.5" customHeight="1" outlineLevel="6" x14ac:dyDescent="0.25">
      <c r="A75" s="12" t="s">
        <v>28</v>
      </c>
      <c r="B75" s="13" t="s">
        <v>41</v>
      </c>
      <c r="C75" s="14" t="s">
        <v>43</v>
      </c>
      <c r="D75" s="13" t="s">
        <v>29</v>
      </c>
      <c r="E75" s="9">
        <f>E76</f>
        <v>1000000</v>
      </c>
      <c r="F75" s="9">
        <f t="shared" ref="F75:G75" si="37">F76</f>
        <v>0</v>
      </c>
      <c r="G75" s="9">
        <f t="shared" si="37"/>
        <v>0</v>
      </c>
      <c r="H75" s="31"/>
      <c r="I75" s="49"/>
    </row>
    <row r="76" spans="1:9" ht="22.5" customHeight="1" outlineLevel="7" x14ac:dyDescent="0.25">
      <c r="A76" s="12" t="s">
        <v>44</v>
      </c>
      <c r="B76" s="13" t="s">
        <v>41</v>
      </c>
      <c r="C76" s="14" t="s">
        <v>43</v>
      </c>
      <c r="D76" s="13" t="s">
        <v>45</v>
      </c>
      <c r="E76" s="9">
        <v>1000000</v>
      </c>
      <c r="F76" s="10">
        <v>0</v>
      </c>
      <c r="G76" s="10">
        <v>0</v>
      </c>
      <c r="H76" s="31"/>
      <c r="I76" s="49"/>
    </row>
    <row r="77" spans="1:9" ht="21" customHeight="1" outlineLevel="2" x14ac:dyDescent="0.25">
      <c r="A77" s="12" t="s">
        <v>46</v>
      </c>
      <c r="B77" s="13" t="s">
        <v>47</v>
      </c>
      <c r="C77" s="14" t="s">
        <v>0</v>
      </c>
      <c r="D77" s="13" t="s">
        <v>1</v>
      </c>
      <c r="E77" s="9">
        <f>E78+E83</f>
        <v>54497193.409999996</v>
      </c>
      <c r="F77" s="9">
        <f t="shared" ref="F77:G77" si="38">F78+F83</f>
        <v>42917053</v>
      </c>
      <c r="G77" s="9">
        <f t="shared" si="38"/>
        <v>42779927</v>
      </c>
      <c r="H77" s="31"/>
      <c r="I77" s="49"/>
    </row>
    <row r="78" spans="1:9" ht="36.75" customHeight="1" outlineLevel="3" x14ac:dyDescent="0.25">
      <c r="A78" s="12" t="s">
        <v>353</v>
      </c>
      <c r="B78" s="13" t="s">
        <v>47</v>
      </c>
      <c r="C78" s="14" t="s">
        <v>48</v>
      </c>
      <c r="D78" s="13" t="s">
        <v>1</v>
      </c>
      <c r="E78" s="9">
        <f>E79</f>
        <v>346641.41</v>
      </c>
      <c r="F78" s="9">
        <f t="shared" ref="F78:G78" si="39">F79</f>
        <v>0</v>
      </c>
      <c r="G78" s="9">
        <f t="shared" si="39"/>
        <v>0</v>
      </c>
      <c r="H78" s="31"/>
      <c r="I78" s="49"/>
    </row>
    <row r="79" spans="1:9" ht="78.75" customHeight="1" outlineLevel="4" x14ac:dyDescent="0.25">
      <c r="A79" s="12" t="s">
        <v>360</v>
      </c>
      <c r="B79" s="13" t="s">
        <v>47</v>
      </c>
      <c r="C79" s="14" t="s">
        <v>49</v>
      </c>
      <c r="D79" s="13" t="s">
        <v>1</v>
      </c>
      <c r="E79" s="9">
        <f>E80</f>
        <v>346641.41</v>
      </c>
      <c r="F79" s="9">
        <f t="shared" ref="F79:G79" si="40">F80</f>
        <v>0</v>
      </c>
      <c r="G79" s="9">
        <f t="shared" si="40"/>
        <v>0</v>
      </c>
      <c r="H79" s="31"/>
      <c r="I79" s="49"/>
    </row>
    <row r="80" spans="1:9" ht="66.75" customHeight="1" outlineLevel="5" x14ac:dyDescent="0.25">
      <c r="A80" s="12" t="s">
        <v>359</v>
      </c>
      <c r="B80" s="13" t="s">
        <v>47</v>
      </c>
      <c r="C80" s="14">
        <v>6300155180</v>
      </c>
      <c r="D80" s="13" t="s">
        <v>1</v>
      </c>
      <c r="E80" s="9">
        <f>E81</f>
        <v>346641.41</v>
      </c>
      <c r="F80" s="9">
        <f t="shared" ref="F80:G80" si="41">F81</f>
        <v>0</v>
      </c>
      <c r="G80" s="9">
        <f t="shared" si="41"/>
        <v>0</v>
      </c>
      <c r="H80" s="31"/>
      <c r="I80" s="49"/>
    </row>
    <row r="81" spans="1:10" ht="21.75" customHeight="1" outlineLevel="6" x14ac:dyDescent="0.25">
      <c r="A81" s="12" t="s">
        <v>18</v>
      </c>
      <c r="B81" s="13" t="s">
        <v>47</v>
      </c>
      <c r="C81" s="14">
        <v>6300155180</v>
      </c>
      <c r="D81" s="13" t="s">
        <v>19</v>
      </c>
      <c r="E81" s="9">
        <f>E82</f>
        <v>346641.41</v>
      </c>
      <c r="F81" s="9">
        <f t="shared" ref="F81:G81" si="42">F82</f>
        <v>0</v>
      </c>
      <c r="G81" s="9">
        <f t="shared" si="42"/>
        <v>0</v>
      </c>
      <c r="H81" s="31"/>
      <c r="I81" s="49"/>
    </row>
    <row r="82" spans="1:10" ht="23.25" customHeight="1" outlineLevel="7" x14ac:dyDescent="0.25">
      <c r="A82" s="12" t="s">
        <v>20</v>
      </c>
      <c r="B82" s="13" t="s">
        <v>47</v>
      </c>
      <c r="C82" s="14">
        <v>6300155180</v>
      </c>
      <c r="D82" s="13" t="s">
        <v>21</v>
      </c>
      <c r="E82" s="9">
        <v>346641.41</v>
      </c>
      <c r="F82" s="10">
        <v>0</v>
      </c>
      <c r="G82" s="10">
        <v>0</v>
      </c>
      <c r="H82" s="31"/>
      <c r="I82" s="49"/>
      <c r="J82" s="62"/>
    </row>
    <row r="83" spans="1:10" ht="21.6" customHeight="1" outlineLevel="3" x14ac:dyDescent="0.25">
      <c r="A83" s="12" t="s">
        <v>6</v>
      </c>
      <c r="B83" s="13" t="s">
        <v>47</v>
      </c>
      <c r="C83" s="14" t="s">
        <v>7</v>
      </c>
      <c r="D83" s="13" t="s">
        <v>1</v>
      </c>
      <c r="E83" s="9">
        <f>E84</f>
        <v>54150552</v>
      </c>
      <c r="F83" s="9">
        <f t="shared" ref="F83:G83" si="43">F84</f>
        <v>42917053</v>
      </c>
      <c r="G83" s="9">
        <f t="shared" si="43"/>
        <v>42779927</v>
      </c>
      <c r="H83" s="31"/>
      <c r="I83" s="49"/>
    </row>
    <row r="84" spans="1:10" ht="22.5" customHeight="1" outlineLevel="4" x14ac:dyDescent="0.25">
      <c r="A84" s="12" t="s">
        <v>8</v>
      </c>
      <c r="B84" s="13" t="s">
        <v>47</v>
      </c>
      <c r="C84" s="14" t="s">
        <v>9</v>
      </c>
      <c r="D84" s="13" t="s">
        <v>1</v>
      </c>
      <c r="E84" s="9">
        <f>E85+E88+E95+E98+E103+E106+E111+E116+E121</f>
        <v>54150552</v>
      </c>
      <c r="F84" s="9">
        <f t="shared" ref="F84:G84" si="44">F85+F88+F95+F98+F103+F106+F111+F116+F121</f>
        <v>42917053</v>
      </c>
      <c r="G84" s="9">
        <f t="shared" si="44"/>
        <v>42779927</v>
      </c>
      <c r="H84" s="31"/>
      <c r="I84" s="49"/>
    </row>
    <row r="85" spans="1:10" ht="35.25" customHeight="1" outlineLevel="5" x14ac:dyDescent="0.25">
      <c r="A85" s="12" t="s">
        <v>304</v>
      </c>
      <c r="B85" s="13" t="s">
        <v>47</v>
      </c>
      <c r="C85" s="14" t="s">
        <v>50</v>
      </c>
      <c r="D85" s="15" t="s">
        <v>1</v>
      </c>
      <c r="E85" s="9">
        <f>E86</f>
        <v>598810</v>
      </c>
      <c r="F85" s="9">
        <f t="shared" ref="F85:G85" si="45">F86</f>
        <v>35000</v>
      </c>
      <c r="G85" s="9">
        <f t="shared" si="45"/>
        <v>0</v>
      </c>
      <c r="H85" s="31"/>
      <c r="I85" s="49"/>
    </row>
    <row r="86" spans="1:10" ht="21" customHeight="1" outlineLevel="6" x14ac:dyDescent="0.25">
      <c r="A86" s="12" t="s">
        <v>18</v>
      </c>
      <c r="B86" s="13" t="s">
        <v>47</v>
      </c>
      <c r="C86" s="14" t="s">
        <v>50</v>
      </c>
      <c r="D86" s="15" t="s">
        <v>19</v>
      </c>
      <c r="E86" s="9">
        <f>E87</f>
        <v>598810</v>
      </c>
      <c r="F86" s="9">
        <f t="shared" ref="F86:G86" si="46">F87</f>
        <v>35000</v>
      </c>
      <c r="G86" s="9">
        <f t="shared" si="46"/>
        <v>0</v>
      </c>
      <c r="H86" s="31"/>
      <c r="I86" s="49"/>
    </row>
    <row r="87" spans="1:10" ht="22.5" customHeight="1" outlineLevel="7" x14ac:dyDescent="0.25">
      <c r="A87" s="12" t="s">
        <v>20</v>
      </c>
      <c r="B87" s="13" t="s">
        <v>47</v>
      </c>
      <c r="C87" s="14" t="s">
        <v>50</v>
      </c>
      <c r="D87" s="15" t="s">
        <v>21</v>
      </c>
      <c r="E87" s="9">
        <v>598810</v>
      </c>
      <c r="F87" s="10">
        <v>35000</v>
      </c>
      <c r="G87" s="10">
        <v>0</v>
      </c>
      <c r="H87" s="31"/>
      <c r="I87" s="49"/>
    </row>
    <row r="88" spans="1:10" ht="63" customHeight="1" outlineLevel="5" x14ac:dyDescent="0.25">
      <c r="A88" s="12" t="s">
        <v>310</v>
      </c>
      <c r="B88" s="13" t="s">
        <v>47</v>
      </c>
      <c r="C88" s="14" t="s">
        <v>51</v>
      </c>
      <c r="D88" s="15" t="s">
        <v>1</v>
      </c>
      <c r="E88" s="9">
        <f>E89+E91+E93</f>
        <v>37567160</v>
      </c>
      <c r="F88" s="9">
        <f t="shared" ref="F88:G88" si="47">F89+F91+F93</f>
        <v>28571260</v>
      </c>
      <c r="G88" s="9">
        <f t="shared" si="47"/>
        <v>28290260</v>
      </c>
      <c r="H88" s="31"/>
      <c r="I88" s="49"/>
    </row>
    <row r="89" spans="1:10" ht="47.25" outlineLevel="6" x14ac:dyDescent="0.25">
      <c r="A89" s="12" t="s">
        <v>259</v>
      </c>
      <c r="B89" s="13" t="s">
        <v>47</v>
      </c>
      <c r="C89" s="14" t="s">
        <v>51</v>
      </c>
      <c r="D89" s="15" t="s">
        <v>13</v>
      </c>
      <c r="E89" s="9">
        <f>E90</f>
        <v>33172180</v>
      </c>
      <c r="F89" s="9">
        <f t="shared" ref="F89:G89" si="48">F90</f>
        <v>28290260</v>
      </c>
      <c r="G89" s="9">
        <f t="shared" si="48"/>
        <v>28290260</v>
      </c>
      <c r="H89" s="31"/>
      <c r="I89" s="49"/>
    </row>
    <row r="90" spans="1:10" ht="15.75" outlineLevel="7" x14ac:dyDescent="0.25">
      <c r="A90" s="12" t="s">
        <v>52</v>
      </c>
      <c r="B90" s="13" t="s">
        <v>47</v>
      </c>
      <c r="C90" s="14" t="s">
        <v>51</v>
      </c>
      <c r="D90" s="13" t="s">
        <v>53</v>
      </c>
      <c r="E90" s="9">
        <v>33172180</v>
      </c>
      <c r="F90" s="10">
        <v>28290260</v>
      </c>
      <c r="G90" s="10">
        <v>28290260</v>
      </c>
      <c r="H90" s="31"/>
      <c r="I90" s="49"/>
    </row>
    <row r="91" spans="1:10" ht="19.5" customHeight="1" outlineLevel="6" x14ac:dyDescent="0.25">
      <c r="A91" s="12" t="s">
        <v>18</v>
      </c>
      <c r="B91" s="13" t="s">
        <v>47</v>
      </c>
      <c r="C91" s="14" t="s">
        <v>51</v>
      </c>
      <c r="D91" s="13" t="s">
        <v>19</v>
      </c>
      <c r="E91" s="9">
        <f>E92</f>
        <v>4392980</v>
      </c>
      <c r="F91" s="9">
        <f t="shared" ref="F91:G91" si="49">F92</f>
        <v>281000</v>
      </c>
      <c r="G91" s="9">
        <f t="shared" si="49"/>
        <v>0</v>
      </c>
      <c r="H91" s="31"/>
      <c r="I91" s="49"/>
    </row>
    <row r="92" spans="1:10" ht="21" customHeight="1" outlineLevel="7" x14ac:dyDescent="0.25">
      <c r="A92" s="12" t="s">
        <v>20</v>
      </c>
      <c r="B92" s="13" t="s">
        <v>47</v>
      </c>
      <c r="C92" s="14" t="s">
        <v>51</v>
      </c>
      <c r="D92" s="13" t="s">
        <v>21</v>
      </c>
      <c r="E92" s="9">
        <v>4392980</v>
      </c>
      <c r="F92" s="10">
        <v>281000</v>
      </c>
      <c r="G92" s="10">
        <v>0</v>
      </c>
      <c r="H92" s="31"/>
      <c r="I92" s="49"/>
    </row>
    <row r="93" spans="1:10" ht="15.75" outlineLevel="7" x14ac:dyDescent="0.25">
      <c r="A93" s="12" t="s">
        <v>28</v>
      </c>
      <c r="B93" s="13" t="s">
        <v>47</v>
      </c>
      <c r="C93" s="14" t="s">
        <v>51</v>
      </c>
      <c r="D93" s="13" t="s">
        <v>29</v>
      </c>
      <c r="E93" s="9">
        <f>E94</f>
        <v>2000</v>
      </c>
      <c r="F93" s="9">
        <f>F94</f>
        <v>0</v>
      </c>
      <c r="G93" s="9">
        <f>G94</f>
        <v>0</v>
      </c>
      <c r="H93" s="31"/>
      <c r="I93" s="49"/>
    </row>
    <row r="94" spans="1:10" ht="15.75" outlineLevel="7" x14ac:dyDescent="0.25">
      <c r="A94" s="12" t="s">
        <v>30</v>
      </c>
      <c r="B94" s="13" t="s">
        <v>47</v>
      </c>
      <c r="C94" s="14" t="s">
        <v>51</v>
      </c>
      <c r="D94" s="13" t="s">
        <v>31</v>
      </c>
      <c r="E94" s="9">
        <v>2000</v>
      </c>
      <c r="F94" s="10">
        <v>0</v>
      </c>
      <c r="G94" s="10">
        <v>0</v>
      </c>
      <c r="H94" s="31"/>
      <c r="I94" s="49"/>
    </row>
    <row r="95" spans="1:10" ht="19.5" customHeight="1" outlineLevel="5" x14ac:dyDescent="0.25">
      <c r="A95" s="12" t="s">
        <v>54</v>
      </c>
      <c r="B95" s="13" t="s">
        <v>47</v>
      </c>
      <c r="C95" s="14" t="s">
        <v>55</v>
      </c>
      <c r="D95" s="13" t="s">
        <v>1</v>
      </c>
      <c r="E95" s="9">
        <f>E96</f>
        <v>20000</v>
      </c>
      <c r="F95" s="9">
        <f t="shared" ref="F95:G95" si="50">F96</f>
        <v>0</v>
      </c>
      <c r="G95" s="9">
        <f t="shared" si="50"/>
        <v>0</v>
      </c>
      <c r="H95" s="31"/>
      <c r="I95" s="49"/>
    </row>
    <row r="96" spans="1:10" ht="23.25" customHeight="1" outlineLevel="6" x14ac:dyDescent="0.25">
      <c r="A96" s="12" t="s">
        <v>28</v>
      </c>
      <c r="B96" s="13" t="s">
        <v>47</v>
      </c>
      <c r="C96" s="14" t="s">
        <v>55</v>
      </c>
      <c r="D96" s="13" t="s">
        <v>29</v>
      </c>
      <c r="E96" s="9">
        <f>E97</f>
        <v>20000</v>
      </c>
      <c r="F96" s="9">
        <f t="shared" ref="F96:G96" si="51">F97</f>
        <v>0</v>
      </c>
      <c r="G96" s="9">
        <f t="shared" si="51"/>
        <v>0</v>
      </c>
      <c r="H96" s="31"/>
      <c r="I96" s="49"/>
    </row>
    <row r="97" spans="1:9" ht="21" customHeight="1" outlineLevel="7" x14ac:dyDescent="0.25">
      <c r="A97" s="12" t="s">
        <v>30</v>
      </c>
      <c r="B97" s="13" t="s">
        <v>47</v>
      </c>
      <c r="C97" s="14" t="s">
        <v>55</v>
      </c>
      <c r="D97" s="13" t="s">
        <v>31</v>
      </c>
      <c r="E97" s="9">
        <v>20000</v>
      </c>
      <c r="F97" s="10">
        <v>0</v>
      </c>
      <c r="G97" s="10">
        <v>0</v>
      </c>
      <c r="H97" s="31"/>
      <c r="I97" s="49"/>
    </row>
    <row r="98" spans="1:9" ht="32.25" customHeight="1" outlineLevel="5" x14ac:dyDescent="0.25">
      <c r="A98" s="12" t="s">
        <v>56</v>
      </c>
      <c r="B98" s="13" t="s">
        <v>47</v>
      </c>
      <c r="C98" s="14" t="s">
        <v>57</v>
      </c>
      <c r="D98" s="13" t="s">
        <v>1</v>
      </c>
      <c r="E98" s="9">
        <f>E99+E101</f>
        <v>9114130</v>
      </c>
      <c r="F98" s="9">
        <f>F99+F101</f>
        <v>7240270</v>
      </c>
      <c r="G98" s="9">
        <f t="shared" ref="G98" si="52">G99+G101</f>
        <v>7190270</v>
      </c>
      <c r="H98" s="31"/>
      <c r="I98" s="49"/>
    </row>
    <row r="99" spans="1:9" ht="48.75" customHeight="1" outlineLevel="6" x14ac:dyDescent="0.25">
      <c r="A99" s="12" t="s">
        <v>12</v>
      </c>
      <c r="B99" s="13" t="s">
        <v>47</v>
      </c>
      <c r="C99" s="14" t="s">
        <v>57</v>
      </c>
      <c r="D99" s="13" t="s">
        <v>13</v>
      </c>
      <c r="E99" s="9">
        <f>E100</f>
        <v>8414130</v>
      </c>
      <c r="F99" s="9">
        <f t="shared" ref="F99:G99" si="53">F100</f>
        <v>7190270</v>
      </c>
      <c r="G99" s="9">
        <f t="shared" si="53"/>
        <v>7190270</v>
      </c>
      <c r="H99" s="31"/>
      <c r="I99" s="49"/>
    </row>
    <row r="100" spans="1:9" ht="15.75" outlineLevel="7" x14ac:dyDescent="0.25">
      <c r="A100" s="12" t="s">
        <v>52</v>
      </c>
      <c r="B100" s="13" t="s">
        <v>47</v>
      </c>
      <c r="C100" s="14" t="s">
        <v>57</v>
      </c>
      <c r="D100" s="13">
        <v>110</v>
      </c>
      <c r="E100" s="9">
        <v>8414130</v>
      </c>
      <c r="F100" s="10">
        <v>7190270</v>
      </c>
      <c r="G100" s="10">
        <v>7190270</v>
      </c>
      <c r="H100" s="31"/>
      <c r="I100" s="49"/>
    </row>
    <row r="101" spans="1:9" ht="22.5" customHeight="1" outlineLevel="6" x14ac:dyDescent="0.25">
      <c r="A101" s="12" t="s">
        <v>18</v>
      </c>
      <c r="B101" s="13" t="s">
        <v>47</v>
      </c>
      <c r="C101" s="14" t="s">
        <v>57</v>
      </c>
      <c r="D101" s="13" t="s">
        <v>19</v>
      </c>
      <c r="E101" s="9">
        <f>E102</f>
        <v>700000</v>
      </c>
      <c r="F101" s="9">
        <f t="shared" ref="F101:G101" si="54">F102</f>
        <v>50000</v>
      </c>
      <c r="G101" s="9">
        <f t="shared" si="54"/>
        <v>0</v>
      </c>
      <c r="H101" s="31"/>
      <c r="I101" s="49"/>
    </row>
    <row r="102" spans="1:9" ht="22.5" customHeight="1" outlineLevel="7" x14ac:dyDescent="0.25">
      <c r="A102" s="12" t="s">
        <v>20</v>
      </c>
      <c r="B102" s="13" t="s">
        <v>47</v>
      </c>
      <c r="C102" s="14" t="s">
        <v>57</v>
      </c>
      <c r="D102" s="13" t="s">
        <v>21</v>
      </c>
      <c r="E102" s="9">
        <v>700000</v>
      </c>
      <c r="F102" s="9">
        <v>50000</v>
      </c>
      <c r="G102" s="9">
        <v>0</v>
      </c>
      <c r="H102" s="31"/>
      <c r="I102" s="49"/>
    </row>
    <row r="103" spans="1:9" ht="31.5" outlineLevel="5" x14ac:dyDescent="0.25">
      <c r="A103" s="12" t="s">
        <v>58</v>
      </c>
      <c r="B103" s="13" t="s">
        <v>47</v>
      </c>
      <c r="C103" s="14" t="s">
        <v>59</v>
      </c>
      <c r="D103" s="13" t="s">
        <v>1</v>
      </c>
      <c r="E103" s="9">
        <f>E104</f>
        <v>1250672</v>
      </c>
      <c r="F103" s="9">
        <f t="shared" ref="F103:G103" si="55">F104</f>
        <v>1250672</v>
      </c>
      <c r="G103" s="9">
        <f t="shared" si="55"/>
        <v>1250672</v>
      </c>
      <c r="H103" s="31"/>
      <c r="I103" s="49"/>
    </row>
    <row r="104" spans="1:9" ht="50.25" customHeight="1" outlineLevel="6" x14ac:dyDescent="0.25">
      <c r="A104" s="12" t="s">
        <v>12</v>
      </c>
      <c r="B104" s="13" t="s">
        <v>47</v>
      </c>
      <c r="C104" s="14" t="s">
        <v>59</v>
      </c>
      <c r="D104" s="13" t="s">
        <v>13</v>
      </c>
      <c r="E104" s="9">
        <f>E105</f>
        <v>1250672</v>
      </c>
      <c r="F104" s="9">
        <f t="shared" ref="F104:G104" si="56">F105</f>
        <v>1250672</v>
      </c>
      <c r="G104" s="9">
        <f t="shared" si="56"/>
        <v>1250672</v>
      </c>
      <c r="H104" s="31"/>
      <c r="I104" s="49"/>
    </row>
    <row r="105" spans="1:9" ht="15.75" outlineLevel="7" x14ac:dyDescent="0.25">
      <c r="A105" s="12" t="s">
        <v>14</v>
      </c>
      <c r="B105" s="13" t="s">
        <v>47</v>
      </c>
      <c r="C105" s="14" t="s">
        <v>59</v>
      </c>
      <c r="D105" s="13" t="s">
        <v>15</v>
      </c>
      <c r="E105" s="9">
        <v>1250672</v>
      </c>
      <c r="F105" s="10">
        <v>1250672</v>
      </c>
      <c r="G105" s="10">
        <v>1250672</v>
      </c>
      <c r="H105" s="31"/>
      <c r="I105" s="49"/>
    </row>
    <row r="106" spans="1:9" ht="31.5" outlineLevel="5" x14ac:dyDescent="0.25">
      <c r="A106" s="12" t="s">
        <v>60</v>
      </c>
      <c r="B106" s="13" t="s">
        <v>47</v>
      </c>
      <c r="C106" s="14" t="s">
        <v>61</v>
      </c>
      <c r="D106" s="13" t="s">
        <v>1</v>
      </c>
      <c r="E106" s="9">
        <f>E107+E109</f>
        <v>2026003</v>
      </c>
      <c r="F106" s="9">
        <f t="shared" ref="F106:G106" si="57">F107+F109</f>
        <v>2102030</v>
      </c>
      <c r="G106" s="9">
        <f t="shared" si="57"/>
        <v>2186111</v>
      </c>
      <c r="H106" s="31"/>
      <c r="I106" s="49"/>
    </row>
    <row r="107" spans="1:9" ht="48" customHeight="1" outlineLevel="6" x14ac:dyDescent="0.25">
      <c r="A107" s="12" t="s">
        <v>12</v>
      </c>
      <c r="B107" s="13" t="s">
        <v>47</v>
      </c>
      <c r="C107" s="14" t="s">
        <v>61</v>
      </c>
      <c r="D107" s="13" t="s">
        <v>13</v>
      </c>
      <c r="E107" s="9">
        <f>E108</f>
        <v>1870698</v>
      </c>
      <c r="F107" s="9">
        <f t="shared" ref="F107:G107" si="58">F108</f>
        <v>1931719</v>
      </c>
      <c r="G107" s="9">
        <f t="shared" si="58"/>
        <v>2007388</v>
      </c>
      <c r="H107" s="31"/>
      <c r="I107" s="49"/>
    </row>
    <row r="108" spans="1:9" ht="15.75" outlineLevel="7" x14ac:dyDescent="0.25">
      <c r="A108" s="12" t="s">
        <v>14</v>
      </c>
      <c r="B108" s="13" t="s">
        <v>47</v>
      </c>
      <c r="C108" s="14" t="s">
        <v>61</v>
      </c>
      <c r="D108" s="13" t="s">
        <v>15</v>
      </c>
      <c r="E108" s="9">
        <v>1870698</v>
      </c>
      <c r="F108" s="10">
        <v>1931719</v>
      </c>
      <c r="G108" s="10">
        <v>2007388</v>
      </c>
      <c r="H108" s="31"/>
      <c r="I108" s="49"/>
    </row>
    <row r="109" spans="1:9" ht="19.5" customHeight="1" outlineLevel="7" x14ac:dyDescent="0.25">
      <c r="A109" s="12" t="s">
        <v>18</v>
      </c>
      <c r="B109" s="13" t="s">
        <v>47</v>
      </c>
      <c r="C109" s="14" t="s">
        <v>61</v>
      </c>
      <c r="D109" s="15">
        <v>200</v>
      </c>
      <c r="E109" s="9">
        <f>E110</f>
        <v>155305</v>
      </c>
      <c r="F109" s="9">
        <f t="shared" ref="F109:G109" si="59">F110</f>
        <v>170311</v>
      </c>
      <c r="G109" s="9">
        <f t="shared" si="59"/>
        <v>178723</v>
      </c>
      <c r="H109" s="31"/>
      <c r="I109" s="49"/>
    </row>
    <row r="110" spans="1:9" ht="18.75" customHeight="1" outlineLevel="7" x14ac:dyDescent="0.25">
      <c r="A110" s="12" t="s">
        <v>20</v>
      </c>
      <c r="B110" s="13" t="s">
        <v>47</v>
      </c>
      <c r="C110" s="14" t="s">
        <v>61</v>
      </c>
      <c r="D110" s="15">
        <v>240</v>
      </c>
      <c r="E110" s="9">
        <v>155305</v>
      </c>
      <c r="F110" s="10">
        <v>170311</v>
      </c>
      <c r="G110" s="10">
        <v>178723</v>
      </c>
      <c r="H110" s="31"/>
      <c r="I110" s="49"/>
    </row>
    <row r="111" spans="1:9" ht="31.5" outlineLevel="5" x14ac:dyDescent="0.25">
      <c r="A111" s="12" t="s">
        <v>62</v>
      </c>
      <c r="B111" s="13" t="s">
        <v>47</v>
      </c>
      <c r="C111" s="14" t="s">
        <v>63</v>
      </c>
      <c r="D111" s="13" t="s">
        <v>1</v>
      </c>
      <c r="E111" s="9">
        <f>E112+E114</f>
        <v>1403754</v>
      </c>
      <c r="F111" s="9">
        <f t="shared" ref="F111:G111" si="60">F112+F114</f>
        <v>1464917</v>
      </c>
      <c r="G111" s="9">
        <f t="shared" si="60"/>
        <v>1523514</v>
      </c>
      <c r="H111" s="31"/>
      <c r="I111" s="49"/>
    </row>
    <row r="112" spans="1:9" ht="49.5" customHeight="1" outlineLevel="6" x14ac:dyDescent="0.25">
      <c r="A112" s="12" t="s">
        <v>12</v>
      </c>
      <c r="B112" s="13" t="s">
        <v>47</v>
      </c>
      <c r="C112" s="14" t="s">
        <v>63</v>
      </c>
      <c r="D112" s="13" t="s">
        <v>13</v>
      </c>
      <c r="E112" s="9">
        <f>E113</f>
        <v>1372497</v>
      </c>
      <c r="F112" s="9">
        <f>F113</f>
        <v>1425727</v>
      </c>
      <c r="G112" s="9">
        <f>G113</f>
        <v>1481228</v>
      </c>
      <c r="H112" s="31"/>
      <c r="I112" s="49"/>
    </row>
    <row r="113" spans="1:9" ht="15.75" outlineLevel="7" x14ac:dyDescent="0.25">
      <c r="A113" s="12" t="s">
        <v>14</v>
      </c>
      <c r="B113" s="13" t="s">
        <v>47</v>
      </c>
      <c r="C113" s="14" t="s">
        <v>63</v>
      </c>
      <c r="D113" s="13" t="s">
        <v>15</v>
      </c>
      <c r="E113" s="9">
        <v>1372497</v>
      </c>
      <c r="F113" s="10">
        <v>1425727</v>
      </c>
      <c r="G113" s="10">
        <v>1481228</v>
      </c>
      <c r="H113" s="31"/>
      <c r="I113" s="49"/>
    </row>
    <row r="114" spans="1:9" ht="18.75" customHeight="1" outlineLevel="7" x14ac:dyDescent="0.25">
      <c r="A114" s="12" t="s">
        <v>18</v>
      </c>
      <c r="B114" s="13" t="s">
        <v>47</v>
      </c>
      <c r="C114" s="14">
        <v>9999993030</v>
      </c>
      <c r="D114" s="15">
        <v>200</v>
      </c>
      <c r="E114" s="9">
        <f>E115</f>
        <v>31257</v>
      </c>
      <c r="F114" s="10">
        <f>F115</f>
        <v>39190</v>
      </c>
      <c r="G114" s="10">
        <f>G115</f>
        <v>42286</v>
      </c>
      <c r="H114" s="31"/>
      <c r="I114" s="49"/>
    </row>
    <row r="115" spans="1:9" ht="18" customHeight="1" outlineLevel="7" x14ac:dyDescent="0.25">
      <c r="A115" s="12" t="s">
        <v>20</v>
      </c>
      <c r="B115" s="13" t="s">
        <v>47</v>
      </c>
      <c r="C115" s="14">
        <v>9999993030</v>
      </c>
      <c r="D115" s="15">
        <v>240</v>
      </c>
      <c r="E115" s="9">
        <v>31257</v>
      </c>
      <c r="F115" s="10">
        <v>39190</v>
      </c>
      <c r="G115" s="10">
        <v>42286</v>
      </c>
      <c r="H115" s="31"/>
      <c r="I115" s="49"/>
    </row>
    <row r="116" spans="1:9" ht="34.5" customHeight="1" outlineLevel="5" x14ac:dyDescent="0.25">
      <c r="A116" s="12" t="s">
        <v>64</v>
      </c>
      <c r="B116" s="13" t="s">
        <v>47</v>
      </c>
      <c r="C116" s="14" t="s">
        <v>65</v>
      </c>
      <c r="D116" s="13" t="s">
        <v>1</v>
      </c>
      <c r="E116" s="9">
        <f>E117+E119</f>
        <v>1565802</v>
      </c>
      <c r="F116" s="9">
        <f t="shared" ref="F116:G116" si="61">F117+F119</f>
        <v>1625834</v>
      </c>
      <c r="G116" s="9">
        <f t="shared" si="61"/>
        <v>1688267</v>
      </c>
      <c r="H116" s="31"/>
      <c r="I116" s="49"/>
    </row>
    <row r="117" spans="1:9" ht="49.5" customHeight="1" outlineLevel="6" x14ac:dyDescent="0.25">
      <c r="A117" s="12" t="s">
        <v>12</v>
      </c>
      <c r="B117" s="13" t="s">
        <v>47</v>
      </c>
      <c r="C117" s="14" t="s">
        <v>65</v>
      </c>
      <c r="D117" s="13" t="s">
        <v>13</v>
      </c>
      <c r="E117" s="9">
        <f>E118</f>
        <v>1343016</v>
      </c>
      <c r="F117" s="9">
        <f t="shared" ref="F117:G117" si="62">F118</f>
        <v>1394336</v>
      </c>
      <c r="G117" s="9">
        <f t="shared" si="62"/>
        <v>1447709</v>
      </c>
      <c r="H117" s="31"/>
      <c r="I117" s="49"/>
    </row>
    <row r="118" spans="1:9" ht="15.75" outlineLevel="7" x14ac:dyDescent="0.25">
      <c r="A118" s="12" t="s">
        <v>14</v>
      </c>
      <c r="B118" s="13" t="s">
        <v>47</v>
      </c>
      <c r="C118" s="14" t="s">
        <v>65</v>
      </c>
      <c r="D118" s="13" t="s">
        <v>15</v>
      </c>
      <c r="E118" s="9">
        <v>1343016</v>
      </c>
      <c r="F118" s="9">
        <v>1394336</v>
      </c>
      <c r="G118" s="9">
        <v>1447709</v>
      </c>
      <c r="H118" s="31"/>
      <c r="I118" s="49"/>
    </row>
    <row r="119" spans="1:9" ht="19.5" customHeight="1" outlineLevel="6" x14ac:dyDescent="0.25">
      <c r="A119" s="12" t="s">
        <v>18</v>
      </c>
      <c r="B119" s="13" t="s">
        <v>47</v>
      </c>
      <c r="C119" s="14" t="s">
        <v>65</v>
      </c>
      <c r="D119" s="13" t="s">
        <v>19</v>
      </c>
      <c r="E119" s="9">
        <f>E120</f>
        <v>222786</v>
      </c>
      <c r="F119" s="9">
        <f t="shared" ref="F119:G119" si="63">F120</f>
        <v>231498</v>
      </c>
      <c r="G119" s="9">
        <f t="shared" si="63"/>
        <v>240558</v>
      </c>
      <c r="H119" s="31"/>
      <c r="I119" s="49"/>
    </row>
    <row r="120" spans="1:9" ht="23.25" customHeight="1" outlineLevel="7" x14ac:dyDescent="0.25">
      <c r="A120" s="12" t="s">
        <v>20</v>
      </c>
      <c r="B120" s="13" t="s">
        <v>47</v>
      </c>
      <c r="C120" s="14" t="s">
        <v>65</v>
      </c>
      <c r="D120" s="13" t="s">
        <v>21</v>
      </c>
      <c r="E120" s="9">
        <v>222786</v>
      </c>
      <c r="F120" s="10">
        <v>231498</v>
      </c>
      <c r="G120" s="10">
        <v>240558</v>
      </c>
      <c r="H120" s="31"/>
      <c r="I120" s="49"/>
    </row>
    <row r="121" spans="1:9" ht="47.25" outlineLevel="5" x14ac:dyDescent="0.25">
      <c r="A121" s="12" t="s">
        <v>66</v>
      </c>
      <c r="B121" s="13" t="s">
        <v>47</v>
      </c>
      <c r="C121" s="14" t="s">
        <v>67</v>
      </c>
      <c r="D121" s="13" t="s">
        <v>1</v>
      </c>
      <c r="E121" s="9">
        <f>E122</f>
        <v>604221</v>
      </c>
      <c r="F121" s="9">
        <f t="shared" ref="F121:G121" si="64">F122</f>
        <v>627070</v>
      </c>
      <c r="G121" s="9">
        <f t="shared" si="64"/>
        <v>650833</v>
      </c>
      <c r="H121" s="31"/>
      <c r="I121" s="49"/>
    </row>
    <row r="122" spans="1:9" ht="49.5" customHeight="1" outlineLevel="6" x14ac:dyDescent="0.25">
      <c r="A122" s="12" t="s">
        <v>12</v>
      </c>
      <c r="B122" s="13" t="s">
        <v>47</v>
      </c>
      <c r="C122" s="14" t="s">
        <v>67</v>
      </c>
      <c r="D122" s="13" t="s">
        <v>13</v>
      </c>
      <c r="E122" s="9">
        <f>E123</f>
        <v>604221</v>
      </c>
      <c r="F122" s="9">
        <f t="shared" ref="F122:G122" si="65">F123</f>
        <v>627070</v>
      </c>
      <c r="G122" s="9">
        <f t="shared" si="65"/>
        <v>650833</v>
      </c>
      <c r="H122" s="31"/>
      <c r="I122" s="49"/>
    </row>
    <row r="123" spans="1:9" ht="22.5" customHeight="1" outlineLevel="7" x14ac:dyDescent="0.25">
      <c r="A123" s="12" t="s">
        <v>258</v>
      </c>
      <c r="B123" s="13" t="s">
        <v>47</v>
      </c>
      <c r="C123" s="14" t="s">
        <v>67</v>
      </c>
      <c r="D123" s="13" t="s">
        <v>15</v>
      </c>
      <c r="E123" s="9">
        <v>604221</v>
      </c>
      <c r="F123" s="10">
        <v>627070</v>
      </c>
      <c r="G123" s="10">
        <v>650833</v>
      </c>
      <c r="H123" s="31"/>
      <c r="I123" s="49"/>
    </row>
    <row r="124" spans="1:9" ht="20.25" customHeight="1" outlineLevel="1" x14ac:dyDescent="0.25">
      <c r="A124" s="12" t="s">
        <v>68</v>
      </c>
      <c r="B124" s="13" t="s">
        <v>69</v>
      </c>
      <c r="C124" s="14" t="s">
        <v>0</v>
      </c>
      <c r="D124" s="13" t="s">
        <v>1</v>
      </c>
      <c r="E124" s="9">
        <f>E125</f>
        <v>1582464</v>
      </c>
      <c r="F124" s="9">
        <f t="shared" ref="F124:G124" si="66">F125</f>
        <v>1732302</v>
      </c>
      <c r="G124" s="9">
        <f t="shared" si="66"/>
        <v>1732302</v>
      </c>
      <c r="H124" s="31"/>
      <c r="I124" s="49"/>
    </row>
    <row r="125" spans="1:9" ht="21.75" customHeight="1" outlineLevel="2" x14ac:dyDescent="0.25">
      <c r="A125" s="12" t="s">
        <v>70</v>
      </c>
      <c r="B125" s="13" t="s">
        <v>71</v>
      </c>
      <c r="C125" s="14" t="s">
        <v>0</v>
      </c>
      <c r="D125" s="13" t="s">
        <v>1</v>
      </c>
      <c r="E125" s="9">
        <f>E126</f>
        <v>1582464</v>
      </c>
      <c r="F125" s="9">
        <f t="shared" ref="F125:G125" si="67">F126</f>
        <v>1732302</v>
      </c>
      <c r="G125" s="9">
        <f t="shared" si="67"/>
        <v>1732302</v>
      </c>
      <c r="H125" s="31"/>
      <c r="I125" s="49"/>
    </row>
    <row r="126" spans="1:9" ht="21.75" customHeight="1" outlineLevel="3" x14ac:dyDescent="0.25">
      <c r="A126" s="12" t="s">
        <v>6</v>
      </c>
      <c r="B126" s="13" t="s">
        <v>71</v>
      </c>
      <c r="C126" s="14" t="s">
        <v>7</v>
      </c>
      <c r="D126" s="13" t="s">
        <v>1</v>
      </c>
      <c r="E126" s="9">
        <f>E127</f>
        <v>1582464</v>
      </c>
      <c r="F126" s="9">
        <f t="shared" ref="F126:G126" si="68">F127</f>
        <v>1732302</v>
      </c>
      <c r="G126" s="9">
        <f t="shared" si="68"/>
        <v>1732302</v>
      </c>
      <c r="H126" s="31"/>
      <c r="I126" s="49"/>
    </row>
    <row r="127" spans="1:9" ht="23.25" customHeight="1" outlineLevel="4" x14ac:dyDescent="0.25">
      <c r="A127" s="12" t="s">
        <v>352</v>
      </c>
      <c r="B127" s="13" t="s">
        <v>71</v>
      </c>
      <c r="C127" s="14" t="s">
        <v>9</v>
      </c>
      <c r="D127" s="13" t="s">
        <v>1</v>
      </c>
      <c r="E127" s="9">
        <f>E128</f>
        <v>1582464</v>
      </c>
      <c r="F127" s="9">
        <f t="shared" ref="F127:G127" si="69">F128</f>
        <v>1732302</v>
      </c>
      <c r="G127" s="9">
        <f t="shared" si="69"/>
        <v>1732302</v>
      </c>
      <c r="H127" s="31"/>
      <c r="I127" s="49"/>
    </row>
    <row r="128" spans="1:9" ht="31.5" outlineLevel="5" x14ac:dyDescent="0.25">
      <c r="A128" s="12" t="s">
        <v>72</v>
      </c>
      <c r="B128" s="13" t="s">
        <v>71</v>
      </c>
      <c r="C128" s="14" t="s">
        <v>73</v>
      </c>
      <c r="D128" s="13" t="s">
        <v>1</v>
      </c>
      <c r="E128" s="9">
        <f>E129+E131</f>
        <v>1582464</v>
      </c>
      <c r="F128" s="9">
        <f t="shared" ref="F128:G128" si="70">F129+F131</f>
        <v>1732302</v>
      </c>
      <c r="G128" s="9">
        <f t="shared" si="70"/>
        <v>1732302</v>
      </c>
      <c r="H128" s="31"/>
      <c r="I128" s="49"/>
    </row>
    <row r="129" spans="1:9" ht="52.5" customHeight="1" outlineLevel="6" x14ac:dyDescent="0.25">
      <c r="A129" s="12" t="s">
        <v>12</v>
      </c>
      <c r="B129" s="13" t="s">
        <v>71</v>
      </c>
      <c r="C129" s="14" t="s">
        <v>73</v>
      </c>
      <c r="D129" s="13" t="s">
        <v>13</v>
      </c>
      <c r="E129" s="9">
        <f>E130</f>
        <v>1482464</v>
      </c>
      <c r="F129" s="9">
        <f t="shared" ref="F129:G129" si="71">F130</f>
        <v>1370464</v>
      </c>
      <c r="G129" s="9">
        <f t="shared" si="71"/>
        <v>1482464</v>
      </c>
      <c r="H129" s="31"/>
      <c r="I129" s="49"/>
    </row>
    <row r="130" spans="1:9" ht="15.75" outlineLevel="7" x14ac:dyDescent="0.25">
      <c r="A130" s="12" t="s">
        <v>14</v>
      </c>
      <c r="B130" s="13" t="s">
        <v>71</v>
      </c>
      <c r="C130" s="14" t="s">
        <v>73</v>
      </c>
      <c r="D130" s="13" t="s">
        <v>15</v>
      </c>
      <c r="E130" s="9">
        <v>1482464</v>
      </c>
      <c r="F130" s="10">
        <v>1370464</v>
      </c>
      <c r="G130" s="10">
        <v>1482464</v>
      </c>
      <c r="H130" s="31"/>
      <c r="I130" s="49"/>
    </row>
    <row r="131" spans="1:9" ht="22.5" customHeight="1" outlineLevel="6" x14ac:dyDescent="0.25">
      <c r="A131" s="12" t="s">
        <v>18</v>
      </c>
      <c r="B131" s="13" t="s">
        <v>71</v>
      </c>
      <c r="C131" s="14" t="s">
        <v>73</v>
      </c>
      <c r="D131" s="13" t="s">
        <v>19</v>
      </c>
      <c r="E131" s="9">
        <f>E132</f>
        <v>100000</v>
      </c>
      <c r="F131" s="9">
        <f t="shared" ref="F131:G131" si="72">F132</f>
        <v>361838</v>
      </c>
      <c r="G131" s="9">
        <f t="shared" si="72"/>
        <v>249838</v>
      </c>
      <c r="H131" s="31"/>
      <c r="I131" s="49"/>
    </row>
    <row r="132" spans="1:9" ht="21.75" customHeight="1" outlineLevel="7" x14ac:dyDescent="0.25">
      <c r="A132" s="12" t="s">
        <v>20</v>
      </c>
      <c r="B132" s="13" t="s">
        <v>71</v>
      </c>
      <c r="C132" s="14" t="s">
        <v>73</v>
      </c>
      <c r="D132" s="13" t="s">
        <v>21</v>
      </c>
      <c r="E132" s="9">
        <v>100000</v>
      </c>
      <c r="F132" s="10">
        <v>361838</v>
      </c>
      <c r="G132" s="10">
        <v>249838</v>
      </c>
      <c r="H132" s="31"/>
      <c r="I132" s="49"/>
    </row>
    <row r="133" spans="1:9" ht="31.5" outlineLevel="1" x14ac:dyDescent="0.25">
      <c r="A133" s="12" t="s">
        <v>74</v>
      </c>
      <c r="B133" s="13" t="s">
        <v>75</v>
      </c>
      <c r="C133" s="14" t="s">
        <v>0</v>
      </c>
      <c r="D133" s="13" t="s">
        <v>1</v>
      </c>
      <c r="E133" s="9">
        <f t="shared" ref="E133:G138" si="73">E134</f>
        <v>1910810</v>
      </c>
      <c r="F133" s="9">
        <f t="shared" si="73"/>
        <v>660890</v>
      </c>
      <c r="G133" s="9">
        <f t="shared" si="73"/>
        <v>540590</v>
      </c>
      <c r="H133" s="31"/>
      <c r="I133" s="49"/>
    </row>
    <row r="134" spans="1:9" ht="31.5" outlineLevel="2" x14ac:dyDescent="0.25">
      <c r="A134" s="12" t="s">
        <v>76</v>
      </c>
      <c r="B134" s="13" t="s">
        <v>77</v>
      </c>
      <c r="C134" s="14" t="s">
        <v>0</v>
      </c>
      <c r="D134" s="13" t="s">
        <v>1</v>
      </c>
      <c r="E134" s="9">
        <f t="shared" si="73"/>
        <v>1910810</v>
      </c>
      <c r="F134" s="9">
        <f t="shared" si="73"/>
        <v>660890</v>
      </c>
      <c r="G134" s="9">
        <f t="shared" si="73"/>
        <v>540590</v>
      </c>
      <c r="H134" s="31"/>
      <c r="I134" s="49"/>
    </row>
    <row r="135" spans="1:9" ht="37.15" customHeight="1" outlineLevel="3" x14ac:dyDescent="0.25">
      <c r="A135" s="12" t="s">
        <v>412</v>
      </c>
      <c r="B135" s="13" t="s">
        <v>77</v>
      </c>
      <c r="C135" s="14" t="s">
        <v>78</v>
      </c>
      <c r="D135" s="13" t="s">
        <v>1</v>
      </c>
      <c r="E135" s="9">
        <f>E136+E143</f>
        <v>1910810</v>
      </c>
      <c r="F135" s="9">
        <f t="shared" ref="F135:G135" si="74">F136+F143</f>
        <v>660890</v>
      </c>
      <c r="G135" s="9">
        <f t="shared" si="74"/>
        <v>540590</v>
      </c>
      <c r="H135" s="31"/>
      <c r="I135" s="49"/>
    </row>
    <row r="136" spans="1:9" ht="33.75" customHeight="1" outlineLevel="4" x14ac:dyDescent="0.25">
      <c r="A136" s="12" t="s">
        <v>79</v>
      </c>
      <c r="B136" s="13" t="s">
        <v>77</v>
      </c>
      <c r="C136" s="14">
        <v>6700100000</v>
      </c>
      <c r="D136" s="13" t="s">
        <v>1</v>
      </c>
      <c r="E136" s="9">
        <f>E137+E140</f>
        <v>700000</v>
      </c>
      <c r="F136" s="9">
        <f t="shared" ref="F136:G136" si="75">F137+F140</f>
        <v>100000</v>
      </c>
      <c r="G136" s="9">
        <f t="shared" si="75"/>
        <v>0</v>
      </c>
      <c r="H136" s="31"/>
      <c r="I136" s="49"/>
    </row>
    <row r="137" spans="1:9" ht="66.75" customHeight="1" outlineLevel="5" x14ac:dyDescent="0.25">
      <c r="A137" s="12" t="s">
        <v>80</v>
      </c>
      <c r="B137" s="13" t="s">
        <v>77</v>
      </c>
      <c r="C137" s="14">
        <v>6700103110</v>
      </c>
      <c r="D137" s="13" t="s">
        <v>1</v>
      </c>
      <c r="E137" s="9">
        <f t="shared" si="73"/>
        <v>200000</v>
      </c>
      <c r="F137" s="9">
        <f t="shared" ref="F137:G137" si="76">F138</f>
        <v>0</v>
      </c>
      <c r="G137" s="9">
        <f t="shared" si="76"/>
        <v>0</v>
      </c>
      <c r="H137" s="31"/>
      <c r="I137" s="49"/>
    </row>
    <row r="138" spans="1:9" ht="23.25" customHeight="1" outlineLevel="6" x14ac:dyDescent="0.25">
      <c r="A138" s="12" t="s">
        <v>18</v>
      </c>
      <c r="B138" s="13" t="s">
        <v>77</v>
      </c>
      <c r="C138" s="14">
        <v>6700103110</v>
      </c>
      <c r="D138" s="13" t="s">
        <v>19</v>
      </c>
      <c r="E138" s="9">
        <f t="shared" si="73"/>
        <v>200000</v>
      </c>
      <c r="F138" s="9">
        <f t="shared" ref="F138:G138" si="77">F139</f>
        <v>0</v>
      </c>
      <c r="G138" s="9">
        <f t="shared" si="77"/>
        <v>0</v>
      </c>
      <c r="H138" s="31"/>
      <c r="I138" s="49"/>
    </row>
    <row r="139" spans="1:9" ht="21.75" customHeight="1" outlineLevel="7" x14ac:dyDescent="0.25">
      <c r="A139" s="12" t="s">
        <v>20</v>
      </c>
      <c r="B139" s="13" t="s">
        <v>77</v>
      </c>
      <c r="C139" s="14">
        <v>6700103110</v>
      </c>
      <c r="D139" s="13" t="s">
        <v>21</v>
      </c>
      <c r="E139" s="9">
        <v>200000</v>
      </c>
      <c r="F139" s="10">
        <v>0</v>
      </c>
      <c r="G139" s="10">
        <v>0</v>
      </c>
      <c r="H139" s="31"/>
      <c r="I139" s="49"/>
    </row>
    <row r="140" spans="1:9" ht="31.5" outlineLevel="7" x14ac:dyDescent="0.25">
      <c r="A140" s="12" t="s">
        <v>296</v>
      </c>
      <c r="B140" s="13" t="s">
        <v>77</v>
      </c>
      <c r="C140" s="14">
        <v>6700103123</v>
      </c>
      <c r="D140" s="13" t="s">
        <v>1</v>
      </c>
      <c r="E140" s="9">
        <f>E141</f>
        <v>500000</v>
      </c>
      <c r="F140" s="9">
        <f t="shared" ref="F140:G140" si="78">F141</f>
        <v>100000</v>
      </c>
      <c r="G140" s="9">
        <f t="shared" si="78"/>
        <v>0</v>
      </c>
      <c r="H140" s="31"/>
      <c r="I140" s="49"/>
    </row>
    <row r="141" spans="1:9" ht="18.75" customHeight="1" outlineLevel="7" x14ac:dyDescent="0.25">
      <c r="A141" s="12" t="s">
        <v>290</v>
      </c>
      <c r="B141" s="13" t="s">
        <v>77</v>
      </c>
      <c r="C141" s="14">
        <v>6700103123</v>
      </c>
      <c r="D141" s="13" t="s">
        <v>19</v>
      </c>
      <c r="E141" s="9">
        <f>E142</f>
        <v>500000</v>
      </c>
      <c r="F141" s="9">
        <f t="shared" ref="F141:G141" si="79">F142</f>
        <v>100000</v>
      </c>
      <c r="G141" s="9">
        <f t="shared" si="79"/>
        <v>0</v>
      </c>
      <c r="H141" s="31"/>
      <c r="I141" s="49"/>
    </row>
    <row r="142" spans="1:9" ht="21" customHeight="1" outlineLevel="7" x14ac:dyDescent="0.25">
      <c r="A142" s="12" t="s">
        <v>291</v>
      </c>
      <c r="B142" s="13" t="s">
        <v>77</v>
      </c>
      <c r="C142" s="14">
        <v>6700103123</v>
      </c>
      <c r="D142" s="13" t="s">
        <v>21</v>
      </c>
      <c r="E142" s="9">
        <v>500000</v>
      </c>
      <c r="F142" s="10">
        <v>100000</v>
      </c>
      <c r="G142" s="10">
        <v>0</v>
      </c>
      <c r="H142" s="31"/>
      <c r="I142" s="49"/>
    </row>
    <row r="143" spans="1:9" ht="37.9" customHeight="1" outlineLevel="7" x14ac:dyDescent="0.25">
      <c r="A143" s="12" t="s">
        <v>339</v>
      </c>
      <c r="B143" s="13" t="s">
        <v>77</v>
      </c>
      <c r="C143" s="14">
        <v>6700400000</v>
      </c>
      <c r="D143" s="13" t="s">
        <v>1</v>
      </c>
      <c r="E143" s="9">
        <f>E144</f>
        <v>1210810</v>
      </c>
      <c r="F143" s="9">
        <f t="shared" ref="F143:G143" si="80">F144</f>
        <v>560890</v>
      </c>
      <c r="G143" s="9">
        <f t="shared" si="80"/>
        <v>540590</v>
      </c>
      <c r="H143" s="31"/>
      <c r="I143" s="49"/>
    </row>
    <row r="144" spans="1:9" ht="18" customHeight="1" outlineLevel="7" x14ac:dyDescent="0.25">
      <c r="A144" s="12" t="s">
        <v>340</v>
      </c>
      <c r="B144" s="13" t="s">
        <v>77</v>
      </c>
      <c r="C144" s="14">
        <v>6700403990</v>
      </c>
      <c r="D144" s="13" t="s">
        <v>1</v>
      </c>
      <c r="E144" s="9">
        <f>E145+E147</f>
        <v>1210810</v>
      </c>
      <c r="F144" s="9">
        <f t="shared" ref="F144:G144" si="81">F145+F147</f>
        <v>560890</v>
      </c>
      <c r="G144" s="9">
        <f t="shared" si="81"/>
        <v>540590</v>
      </c>
      <c r="H144" s="31"/>
      <c r="I144" s="49"/>
    </row>
    <row r="145" spans="1:9" ht="48.75" customHeight="1" outlineLevel="7" x14ac:dyDescent="0.25">
      <c r="A145" s="12" t="s">
        <v>12</v>
      </c>
      <c r="B145" s="13" t="s">
        <v>77</v>
      </c>
      <c r="C145" s="14">
        <v>6700403990</v>
      </c>
      <c r="D145" s="13" t="s">
        <v>13</v>
      </c>
      <c r="E145" s="9">
        <f>E146</f>
        <v>631080</v>
      </c>
      <c r="F145" s="9">
        <f t="shared" ref="F145:G145" si="82">F146</f>
        <v>540890</v>
      </c>
      <c r="G145" s="9">
        <f t="shared" si="82"/>
        <v>540590</v>
      </c>
      <c r="H145" s="31"/>
      <c r="I145" s="49"/>
    </row>
    <row r="146" spans="1:9" ht="23.25" customHeight="1" outlineLevel="7" x14ac:dyDescent="0.25">
      <c r="A146" s="12" t="s">
        <v>52</v>
      </c>
      <c r="B146" s="13" t="s">
        <v>77</v>
      </c>
      <c r="C146" s="14">
        <v>6700403990</v>
      </c>
      <c r="D146" s="15">
        <v>110</v>
      </c>
      <c r="E146" s="9">
        <v>631080</v>
      </c>
      <c r="F146" s="10">
        <v>540890</v>
      </c>
      <c r="G146" s="10">
        <v>540590</v>
      </c>
      <c r="H146" s="31"/>
      <c r="I146" s="49"/>
    </row>
    <row r="147" spans="1:9" ht="21.75" customHeight="1" outlineLevel="7" x14ac:dyDescent="0.25">
      <c r="A147" s="12" t="s">
        <v>18</v>
      </c>
      <c r="B147" s="13" t="s">
        <v>77</v>
      </c>
      <c r="C147" s="14">
        <v>6700403990</v>
      </c>
      <c r="D147" s="13" t="s">
        <v>19</v>
      </c>
      <c r="E147" s="9">
        <f>E148</f>
        <v>579730</v>
      </c>
      <c r="F147" s="9">
        <f t="shared" ref="F147:G147" si="83">F148</f>
        <v>20000</v>
      </c>
      <c r="G147" s="9">
        <f t="shared" si="83"/>
        <v>0</v>
      </c>
      <c r="H147" s="31"/>
      <c r="I147" s="49"/>
    </row>
    <row r="148" spans="1:9" ht="21.75" customHeight="1" outlineLevel="7" x14ac:dyDescent="0.25">
      <c r="A148" s="12" t="s">
        <v>20</v>
      </c>
      <c r="B148" s="13" t="s">
        <v>77</v>
      </c>
      <c r="C148" s="14">
        <v>6700403990</v>
      </c>
      <c r="D148" s="13" t="s">
        <v>21</v>
      </c>
      <c r="E148" s="9">
        <v>579730</v>
      </c>
      <c r="F148" s="10">
        <v>20000</v>
      </c>
      <c r="G148" s="10"/>
      <c r="H148" s="31"/>
      <c r="I148" s="49"/>
    </row>
    <row r="149" spans="1:9" ht="18.75" customHeight="1" outlineLevel="1" x14ac:dyDescent="0.25">
      <c r="A149" s="12" t="s">
        <v>81</v>
      </c>
      <c r="B149" s="13" t="s">
        <v>82</v>
      </c>
      <c r="C149" s="14" t="s">
        <v>0</v>
      </c>
      <c r="D149" s="13" t="s">
        <v>1</v>
      </c>
      <c r="E149" s="9">
        <f>E156+E162+E168+E257+E150</f>
        <v>220926194.44000003</v>
      </c>
      <c r="F149" s="9">
        <f>F156+F162+F168+F257+F150</f>
        <v>47838780.380000003</v>
      </c>
      <c r="G149" s="9">
        <f>G156+G162+G168+G257+G150</f>
        <v>62595780.38000001</v>
      </c>
      <c r="H149" s="31"/>
      <c r="I149" s="49"/>
    </row>
    <row r="150" spans="1:9" ht="18.75" customHeight="1" outlineLevel="1" x14ac:dyDescent="0.25">
      <c r="A150" s="12" t="s">
        <v>365</v>
      </c>
      <c r="B150" s="16" t="s">
        <v>366</v>
      </c>
      <c r="C150" s="14" t="s">
        <v>0</v>
      </c>
      <c r="D150" s="13" t="s">
        <v>1</v>
      </c>
      <c r="E150" s="9">
        <f>E151</f>
        <v>550000</v>
      </c>
      <c r="F150" s="9">
        <f t="shared" ref="F150:G150" si="84">F151</f>
        <v>0</v>
      </c>
      <c r="G150" s="9">
        <f t="shared" si="84"/>
        <v>0</v>
      </c>
      <c r="H150" s="31"/>
      <c r="I150" s="49"/>
    </row>
    <row r="151" spans="1:9" ht="18.75" customHeight="1" outlineLevel="1" x14ac:dyDescent="0.25">
      <c r="A151" s="12" t="s">
        <v>6</v>
      </c>
      <c r="B151" s="16" t="s">
        <v>366</v>
      </c>
      <c r="C151" s="14" t="s">
        <v>7</v>
      </c>
      <c r="D151" s="13" t="s">
        <v>1</v>
      </c>
      <c r="E151" s="9">
        <f>E152</f>
        <v>550000</v>
      </c>
      <c r="F151" s="9">
        <f t="shared" ref="F151:G151" si="85">F152</f>
        <v>0</v>
      </c>
      <c r="G151" s="9">
        <f t="shared" si="85"/>
        <v>0</v>
      </c>
      <c r="H151" s="31"/>
      <c r="I151" s="49"/>
    </row>
    <row r="152" spans="1:9" ht="18.75" customHeight="1" outlineLevel="1" x14ac:dyDescent="0.25">
      <c r="A152" s="12" t="s">
        <v>352</v>
      </c>
      <c r="B152" s="16" t="s">
        <v>366</v>
      </c>
      <c r="C152" s="14" t="s">
        <v>9</v>
      </c>
      <c r="D152" s="13" t="s">
        <v>1</v>
      </c>
      <c r="E152" s="9">
        <f>E153</f>
        <v>550000</v>
      </c>
      <c r="F152" s="9">
        <f t="shared" ref="F152:G152" si="86">F153</f>
        <v>0</v>
      </c>
      <c r="G152" s="9">
        <f t="shared" si="86"/>
        <v>0</v>
      </c>
      <c r="H152" s="31"/>
      <c r="I152" s="49"/>
    </row>
    <row r="153" spans="1:9" ht="64.5" customHeight="1" outlineLevel="1" x14ac:dyDescent="0.25">
      <c r="A153" s="12" t="s">
        <v>367</v>
      </c>
      <c r="B153" s="16" t="s">
        <v>366</v>
      </c>
      <c r="C153" s="14">
        <v>9999994050</v>
      </c>
      <c r="D153" s="13" t="s">
        <v>1</v>
      </c>
      <c r="E153" s="9">
        <f>E154</f>
        <v>550000</v>
      </c>
      <c r="F153" s="9">
        <f t="shared" ref="F153:G153" si="87">F154</f>
        <v>0</v>
      </c>
      <c r="G153" s="9">
        <f t="shared" si="87"/>
        <v>0</v>
      </c>
      <c r="H153" s="31"/>
      <c r="I153" s="49"/>
    </row>
    <row r="154" spans="1:9" ht="49.5" customHeight="1" outlineLevel="1" x14ac:dyDescent="0.25">
      <c r="A154" s="12" t="s">
        <v>259</v>
      </c>
      <c r="B154" s="16" t="s">
        <v>366</v>
      </c>
      <c r="C154" s="14">
        <v>9999994050</v>
      </c>
      <c r="D154" s="13">
        <v>100</v>
      </c>
      <c r="E154" s="9">
        <f>E155</f>
        <v>550000</v>
      </c>
      <c r="F154" s="9">
        <f t="shared" ref="F154:G154" si="88">F155</f>
        <v>0</v>
      </c>
      <c r="G154" s="9">
        <f t="shared" si="88"/>
        <v>0</v>
      </c>
      <c r="H154" s="31"/>
      <c r="I154" s="49"/>
    </row>
    <row r="155" spans="1:9" ht="18.75" customHeight="1" outlineLevel="1" x14ac:dyDescent="0.25">
      <c r="A155" s="12" t="s">
        <v>52</v>
      </c>
      <c r="B155" s="16" t="s">
        <v>366</v>
      </c>
      <c r="C155" s="14">
        <v>9999994050</v>
      </c>
      <c r="D155" s="13">
        <v>110</v>
      </c>
      <c r="E155" s="9">
        <v>550000</v>
      </c>
      <c r="F155" s="9">
        <v>0</v>
      </c>
      <c r="G155" s="9">
        <v>0</v>
      </c>
      <c r="H155" s="31"/>
      <c r="I155" s="49"/>
    </row>
    <row r="156" spans="1:9" ht="22.5" customHeight="1" outlineLevel="2" x14ac:dyDescent="0.25">
      <c r="A156" s="12" t="s">
        <v>83</v>
      </c>
      <c r="B156" s="13" t="s">
        <v>84</v>
      </c>
      <c r="C156" s="14" t="s">
        <v>0</v>
      </c>
      <c r="D156" s="13" t="s">
        <v>1</v>
      </c>
      <c r="E156" s="9">
        <f>E157</f>
        <v>870558.73</v>
      </c>
      <c r="F156" s="9">
        <f t="shared" ref="F156:G156" si="89">F157</f>
        <v>870558.73</v>
      </c>
      <c r="G156" s="9">
        <f t="shared" si="89"/>
        <v>870558.73</v>
      </c>
      <c r="H156" s="31"/>
      <c r="I156" s="49"/>
    </row>
    <row r="157" spans="1:9" ht="22.5" customHeight="1" outlineLevel="3" x14ac:dyDescent="0.25">
      <c r="A157" s="12" t="s">
        <v>6</v>
      </c>
      <c r="B157" s="13" t="s">
        <v>84</v>
      </c>
      <c r="C157" s="14" t="s">
        <v>7</v>
      </c>
      <c r="D157" s="13" t="s">
        <v>1</v>
      </c>
      <c r="E157" s="9">
        <f>E158</f>
        <v>870558.73</v>
      </c>
      <c r="F157" s="9">
        <f t="shared" ref="F157:G157" si="90">F158</f>
        <v>870558.73</v>
      </c>
      <c r="G157" s="9">
        <f t="shared" si="90"/>
        <v>870558.73</v>
      </c>
      <c r="H157" s="31"/>
      <c r="I157" s="49"/>
    </row>
    <row r="158" spans="1:9" ht="23.25" customHeight="1" outlineLevel="4" x14ac:dyDescent="0.25">
      <c r="A158" s="12" t="s">
        <v>352</v>
      </c>
      <c r="B158" s="13" t="s">
        <v>84</v>
      </c>
      <c r="C158" s="14" t="s">
        <v>9</v>
      </c>
      <c r="D158" s="13" t="s">
        <v>1</v>
      </c>
      <c r="E158" s="9">
        <f>E159</f>
        <v>870558.73</v>
      </c>
      <c r="F158" s="9">
        <f t="shared" ref="F158:G158" si="91">F159</f>
        <v>870558.73</v>
      </c>
      <c r="G158" s="9">
        <f t="shared" si="91"/>
        <v>870558.73</v>
      </c>
      <c r="H158" s="31"/>
      <c r="I158" s="49"/>
    </row>
    <row r="159" spans="1:9" ht="31.5" outlineLevel="5" x14ac:dyDescent="0.25">
      <c r="A159" s="12" t="s">
        <v>85</v>
      </c>
      <c r="B159" s="13" t="s">
        <v>84</v>
      </c>
      <c r="C159" s="14" t="s">
        <v>86</v>
      </c>
      <c r="D159" s="13" t="s">
        <v>1</v>
      </c>
      <c r="E159" s="9">
        <f>E160</f>
        <v>870558.73</v>
      </c>
      <c r="F159" s="9">
        <f t="shared" ref="F159:G159" si="92">F160</f>
        <v>870558.73</v>
      </c>
      <c r="G159" s="9">
        <f t="shared" si="92"/>
        <v>870558.73</v>
      </c>
      <c r="H159" s="31"/>
      <c r="I159" s="49"/>
    </row>
    <row r="160" spans="1:9" ht="25.5" customHeight="1" outlineLevel="6" x14ac:dyDescent="0.25">
      <c r="A160" s="12" t="s">
        <v>18</v>
      </c>
      <c r="B160" s="13" t="s">
        <v>84</v>
      </c>
      <c r="C160" s="14" t="s">
        <v>86</v>
      </c>
      <c r="D160" s="13" t="s">
        <v>19</v>
      </c>
      <c r="E160" s="9">
        <f>E161</f>
        <v>870558.73</v>
      </c>
      <c r="F160" s="9">
        <f t="shared" ref="F160:G160" si="93">F161</f>
        <v>870558.73</v>
      </c>
      <c r="G160" s="9">
        <f t="shared" si="93"/>
        <v>870558.73</v>
      </c>
      <c r="H160" s="31"/>
      <c r="I160" s="49"/>
    </row>
    <row r="161" spans="1:9" ht="23.25" customHeight="1" outlineLevel="7" x14ac:dyDescent="0.25">
      <c r="A161" s="12" t="s">
        <v>20</v>
      </c>
      <c r="B161" s="13" t="s">
        <v>84</v>
      </c>
      <c r="C161" s="14" t="s">
        <v>86</v>
      </c>
      <c r="D161" s="13" t="s">
        <v>21</v>
      </c>
      <c r="E161" s="9">
        <v>870558.73</v>
      </c>
      <c r="F161" s="10">
        <v>870558.73</v>
      </c>
      <c r="G161" s="10">
        <v>870558.73</v>
      </c>
      <c r="H161" s="31"/>
      <c r="I161" s="49"/>
    </row>
    <row r="162" spans="1:9" ht="15.75" outlineLevel="2" x14ac:dyDescent="0.25">
      <c r="A162" s="12" t="s">
        <v>87</v>
      </c>
      <c r="B162" s="13" t="s">
        <v>88</v>
      </c>
      <c r="C162" s="14" t="s">
        <v>0</v>
      </c>
      <c r="D162" s="13" t="s">
        <v>1</v>
      </c>
      <c r="E162" s="9">
        <f>E163</f>
        <v>3387.08</v>
      </c>
      <c r="F162" s="9">
        <f t="shared" ref="F162:G162" si="94">F163</f>
        <v>3387.08</v>
      </c>
      <c r="G162" s="9">
        <f t="shared" si="94"/>
        <v>3387.08</v>
      </c>
      <c r="H162" s="31"/>
      <c r="I162" s="49"/>
    </row>
    <row r="163" spans="1:9" ht="15.75" outlineLevel="3" x14ac:dyDescent="0.25">
      <c r="A163" s="12" t="s">
        <v>6</v>
      </c>
      <c r="B163" s="13" t="s">
        <v>88</v>
      </c>
      <c r="C163" s="14" t="s">
        <v>7</v>
      </c>
      <c r="D163" s="13" t="s">
        <v>1</v>
      </c>
      <c r="E163" s="9">
        <f>E164</f>
        <v>3387.08</v>
      </c>
      <c r="F163" s="9">
        <f t="shared" ref="F163:G163" si="95">F164</f>
        <v>3387.08</v>
      </c>
      <c r="G163" s="9">
        <f t="shared" si="95"/>
        <v>3387.08</v>
      </c>
      <c r="H163" s="31"/>
      <c r="I163" s="49"/>
    </row>
    <row r="164" spans="1:9" ht="22.5" customHeight="1" outlineLevel="4" x14ac:dyDescent="0.25">
      <c r="A164" s="12" t="s">
        <v>8</v>
      </c>
      <c r="B164" s="13" t="s">
        <v>88</v>
      </c>
      <c r="C164" s="14" t="s">
        <v>9</v>
      </c>
      <c r="D164" s="13" t="s">
        <v>1</v>
      </c>
      <c r="E164" s="9">
        <f>E165</f>
        <v>3387.08</v>
      </c>
      <c r="F164" s="9">
        <f t="shared" ref="F164:G164" si="96">F165</f>
        <v>3387.08</v>
      </c>
      <c r="G164" s="9">
        <f t="shared" si="96"/>
        <v>3387.08</v>
      </c>
      <c r="H164" s="31"/>
      <c r="I164" s="49"/>
    </row>
    <row r="165" spans="1:9" ht="63" outlineLevel="5" x14ac:dyDescent="0.25">
      <c r="A165" s="12" t="s">
        <v>278</v>
      </c>
      <c r="B165" s="13" t="s">
        <v>88</v>
      </c>
      <c r="C165" s="14" t="s">
        <v>89</v>
      </c>
      <c r="D165" s="13" t="s">
        <v>1</v>
      </c>
      <c r="E165" s="9">
        <f>E166</f>
        <v>3387.08</v>
      </c>
      <c r="F165" s="9">
        <f t="shared" ref="F165:G165" si="97">F166</f>
        <v>3387.08</v>
      </c>
      <c r="G165" s="9">
        <f t="shared" si="97"/>
        <v>3387.08</v>
      </c>
      <c r="H165" s="31"/>
      <c r="I165" s="49"/>
    </row>
    <row r="166" spans="1:9" ht="23.25" customHeight="1" outlineLevel="6" x14ac:dyDescent="0.25">
      <c r="A166" s="12" t="s">
        <v>18</v>
      </c>
      <c r="B166" s="13" t="s">
        <v>88</v>
      </c>
      <c r="C166" s="14" t="s">
        <v>89</v>
      </c>
      <c r="D166" s="13" t="s">
        <v>19</v>
      </c>
      <c r="E166" s="9">
        <f>E167</f>
        <v>3387.08</v>
      </c>
      <c r="F166" s="9">
        <f>F167</f>
        <v>3387.08</v>
      </c>
      <c r="G166" s="9">
        <f>G167</f>
        <v>3387.08</v>
      </c>
      <c r="H166" s="31"/>
      <c r="I166" s="49"/>
    </row>
    <row r="167" spans="1:9" ht="22.5" customHeight="1" outlineLevel="7" x14ac:dyDescent="0.25">
      <c r="A167" s="12" t="s">
        <v>20</v>
      </c>
      <c r="B167" s="13" t="s">
        <v>88</v>
      </c>
      <c r="C167" s="14" t="s">
        <v>89</v>
      </c>
      <c r="D167" s="13" t="s">
        <v>21</v>
      </c>
      <c r="E167" s="9">
        <v>3387.08</v>
      </c>
      <c r="F167" s="10">
        <v>3387.08</v>
      </c>
      <c r="G167" s="10">
        <v>3387.08</v>
      </c>
      <c r="H167" s="31"/>
      <c r="I167" s="49"/>
    </row>
    <row r="168" spans="1:9" ht="22.15" customHeight="1" outlineLevel="2" x14ac:dyDescent="0.25">
      <c r="A168" s="12" t="s">
        <v>90</v>
      </c>
      <c r="B168" s="13" t="s">
        <v>91</v>
      </c>
      <c r="C168" s="14" t="s">
        <v>0</v>
      </c>
      <c r="D168" s="13" t="s">
        <v>1</v>
      </c>
      <c r="E168" s="9">
        <f>E169</f>
        <v>212899204.73000002</v>
      </c>
      <c r="F168" s="9">
        <f t="shared" ref="F168:G168" si="98">F169</f>
        <v>39342000</v>
      </c>
      <c r="G168" s="9">
        <f t="shared" si="98"/>
        <v>52899000.000000007</v>
      </c>
      <c r="H168" s="31"/>
      <c r="I168" s="49"/>
    </row>
    <row r="169" spans="1:9" ht="45" customHeight="1" outlineLevel="3" x14ac:dyDescent="0.25">
      <c r="A169" s="12" t="s">
        <v>329</v>
      </c>
      <c r="B169" s="13" t="s">
        <v>91</v>
      </c>
      <c r="C169" s="14" t="s">
        <v>92</v>
      </c>
      <c r="D169" s="13" t="s">
        <v>1</v>
      </c>
      <c r="E169" s="9">
        <f>E170+E195+E235</f>
        <v>212899204.73000002</v>
      </c>
      <c r="F169" s="9">
        <f>F170+F195+F235</f>
        <v>39342000</v>
      </c>
      <c r="G169" s="9">
        <f>G170+G195+G235</f>
        <v>52899000.000000007</v>
      </c>
      <c r="H169" s="31"/>
      <c r="I169" s="49"/>
    </row>
    <row r="170" spans="1:9" ht="34.5" customHeight="1" outlineLevel="4" x14ac:dyDescent="0.25">
      <c r="A170" s="12" t="s">
        <v>93</v>
      </c>
      <c r="B170" s="13" t="s">
        <v>91</v>
      </c>
      <c r="C170" s="14" t="s">
        <v>94</v>
      </c>
      <c r="D170" s="13" t="s">
        <v>1</v>
      </c>
      <c r="E170" s="9">
        <f>E171+E174+E177+E180+E183+E186+E189+E192</f>
        <v>17181888.460000001</v>
      </c>
      <c r="F170" s="9">
        <f t="shared" ref="F170:G170" si="99">F171+F174+F177+F180+F183+F186+F189+F192</f>
        <v>19389266.670000002</v>
      </c>
      <c r="G170" s="9">
        <f t="shared" si="99"/>
        <v>22985260.280000001</v>
      </c>
      <c r="H170" s="31"/>
      <c r="I170" s="49"/>
    </row>
    <row r="171" spans="1:9" ht="35.25" customHeight="1" outlineLevel="5" x14ac:dyDescent="0.25">
      <c r="A171" s="12" t="s">
        <v>95</v>
      </c>
      <c r="B171" s="13" t="s">
        <v>91</v>
      </c>
      <c r="C171" s="14" t="s">
        <v>386</v>
      </c>
      <c r="D171" s="13" t="s">
        <v>1</v>
      </c>
      <c r="E171" s="9">
        <f t="shared" ref="E171:G172" si="100">E172</f>
        <v>3000000</v>
      </c>
      <c r="F171" s="10">
        <f t="shared" si="100"/>
        <v>3500000</v>
      </c>
      <c r="G171" s="10">
        <f t="shared" si="100"/>
        <v>3700000</v>
      </c>
      <c r="H171" s="31"/>
      <c r="I171" s="49"/>
    </row>
    <row r="172" spans="1:9" ht="22.5" customHeight="1" outlineLevel="6" x14ac:dyDescent="0.25">
      <c r="A172" s="12" t="s">
        <v>18</v>
      </c>
      <c r="B172" s="13" t="s">
        <v>91</v>
      </c>
      <c r="C172" s="14" t="s">
        <v>386</v>
      </c>
      <c r="D172" s="13" t="s">
        <v>19</v>
      </c>
      <c r="E172" s="9">
        <f t="shared" si="100"/>
        <v>3000000</v>
      </c>
      <c r="F172" s="10">
        <f t="shared" si="100"/>
        <v>3500000</v>
      </c>
      <c r="G172" s="10">
        <f t="shared" si="100"/>
        <v>3700000</v>
      </c>
      <c r="H172" s="31"/>
      <c r="I172" s="49"/>
    </row>
    <row r="173" spans="1:9" ht="22.5" customHeight="1" outlineLevel="7" x14ac:dyDescent="0.25">
      <c r="A173" s="12" t="s">
        <v>20</v>
      </c>
      <c r="B173" s="13" t="s">
        <v>91</v>
      </c>
      <c r="C173" s="14" t="s">
        <v>386</v>
      </c>
      <c r="D173" s="13" t="s">
        <v>21</v>
      </c>
      <c r="E173" s="9">
        <v>3000000</v>
      </c>
      <c r="F173" s="10">
        <v>3500000</v>
      </c>
      <c r="G173" s="10">
        <v>3700000</v>
      </c>
      <c r="H173" s="31"/>
      <c r="I173" s="49"/>
    </row>
    <row r="174" spans="1:9" ht="37.5" customHeight="1" outlineLevel="5" x14ac:dyDescent="0.25">
      <c r="A174" s="12" t="s">
        <v>96</v>
      </c>
      <c r="B174" s="13" t="s">
        <v>91</v>
      </c>
      <c r="C174" s="14" t="s">
        <v>387</v>
      </c>
      <c r="D174" s="13" t="s">
        <v>1</v>
      </c>
      <c r="E174" s="9">
        <f t="shared" ref="E174:G175" si="101">E175</f>
        <v>3300000</v>
      </c>
      <c r="F174" s="10">
        <f t="shared" si="101"/>
        <v>3500000</v>
      </c>
      <c r="G174" s="10">
        <f t="shared" si="101"/>
        <v>3700000</v>
      </c>
      <c r="H174" s="31"/>
      <c r="I174" s="49"/>
    </row>
    <row r="175" spans="1:9" ht="23.25" customHeight="1" outlineLevel="6" x14ac:dyDescent="0.25">
      <c r="A175" s="12" t="s">
        <v>18</v>
      </c>
      <c r="B175" s="13" t="s">
        <v>91</v>
      </c>
      <c r="C175" s="14" t="s">
        <v>387</v>
      </c>
      <c r="D175" s="13" t="s">
        <v>19</v>
      </c>
      <c r="E175" s="9">
        <f t="shared" si="101"/>
        <v>3300000</v>
      </c>
      <c r="F175" s="10">
        <f t="shared" si="101"/>
        <v>3500000</v>
      </c>
      <c r="G175" s="10">
        <f t="shared" si="101"/>
        <v>3700000</v>
      </c>
      <c r="H175" s="31"/>
      <c r="I175" s="49"/>
    </row>
    <row r="176" spans="1:9" ht="21.75" customHeight="1" outlineLevel="7" x14ac:dyDescent="0.25">
      <c r="A176" s="12" t="s">
        <v>20</v>
      </c>
      <c r="B176" s="13" t="s">
        <v>91</v>
      </c>
      <c r="C176" s="14" t="s">
        <v>387</v>
      </c>
      <c r="D176" s="13" t="s">
        <v>21</v>
      </c>
      <c r="E176" s="9">
        <v>3300000</v>
      </c>
      <c r="F176" s="10">
        <v>3500000</v>
      </c>
      <c r="G176" s="10">
        <v>3700000</v>
      </c>
      <c r="H176" s="31"/>
      <c r="I176" s="49"/>
    </row>
    <row r="177" spans="1:9" ht="32.25" customHeight="1" outlineLevel="5" x14ac:dyDescent="0.25">
      <c r="A177" s="12" t="s">
        <v>97</v>
      </c>
      <c r="B177" s="13" t="s">
        <v>91</v>
      </c>
      <c r="C177" s="14" t="s">
        <v>388</v>
      </c>
      <c r="D177" s="13" t="s">
        <v>1</v>
      </c>
      <c r="E177" s="9">
        <f t="shared" ref="E177:G178" si="102">E178</f>
        <v>500000</v>
      </c>
      <c r="F177" s="10">
        <f t="shared" si="102"/>
        <v>524000</v>
      </c>
      <c r="G177" s="10">
        <f t="shared" si="102"/>
        <v>549152</v>
      </c>
      <c r="H177" s="31"/>
      <c r="I177" s="49"/>
    </row>
    <row r="178" spans="1:9" ht="17.25" customHeight="1" outlineLevel="6" x14ac:dyDescent="0.25">
      <c r="A178" s="12" t="s">
        <v>18</v>
      </c>
      <c r="B178" s="13" t="s">
        <v>91</v>
      </c>
      <c r="C178" s="14" t="s">
        <v>388</v>
      </c>
      <c r="D178" s="13" t="s">
        <v>19</v>
      </c>
      <c r="E178" s="9">
        <f t="shared" si="102"/>
        <v>500000</v>
      </c>
      <c r="F178" s="10">
        <f t="shared" si="102"/>
        <v>524000</v>
      </c>
      <c r="G178" s="10">
        <f t="shared" si="102"/>
        <v>549152</v>
      </c>
      <c r="H178" s="31"/>
      <c r="I178" s="49"/>
    </row>
    <row r="179" spans="1:9" ht="21.75" customHeight="1" outlineLevel="7" x14ac:dyDescent="0.25">
      <c r="A179" s="12" t="s">
        <v>20</v>
      </c>
      <c r="B179" s="13" t="s">
        <v>91</v>
      </c>
      <c r="C179" s="14" t="s">
        <v>388</v>
      </c>
      <c r="D179" s="13" t="s">
        <v>21</v>
      </c>
      <c r="E179" s="9">
        <v>500000</v>
      </c>
      <c r="F179" s="10">
        <v>524000</v>
      </c>
      <c r="G179" s="10">
        <v>549152</v>
      </c>
      <c r="H179" s="31"/>
      <c r="I179" s="49"/>
    </row>
    <row r="180" spans="1:9" ht="52.9" customHeight="1" outlineLevel="5" x14ac:dyDescent="0.25">
      <c r="A180" s="12" t="s">
        <v>271</v>
      </c>
      <c r="B180" s="13" t="s">
        <v>91</v>
      </c>
      <c r="C180" s="14" t="s">
        <v>389</v>
      </c>
      <c r="D180" s="13" t="s">
        <v>1</v>
      </c>
      <c r="E180" s="9">
        <f t="shared" ref="E180:G181" si="103">E181</f>
        <v>5656828.4699999997</v>
      </c>
      <c r="F180" s="10">
        <f t="shared" si="103"/>
        <v>5928356.2400000002</v>
      </c>
      <c r="G180" s="10">
        <f t="shared" si="103"/>
        <v>6212917.3399999999</v>
      </c>
      <c r="H180" s="31"/>
      <c r="I180" s="49"/>
    </row>
    <row r="181" spans="1:9" ht="21" customHeight="1" outlineLevel="6" x14ac:dyDescent="0.25">
      <c r="A181" s="12" t="s">
        <v>18</v>
      </c>
      <c r="B181" s="13" t="s">
        <v>91</v>
      </c>
      <c r="C181" s="14" t="s">
        <v>389</v>
      </c>
      <c r="D181" s="13" t="s">
        <v>19</v>
      </c>
      <c r="E181" s="9">
        <f t="shared" si="103"/>
        <v>5656828.4699999997</v>
      </c>
      <c r="F181" s="10">
        <f t="shared" si="103"/>
        <v>5928356.2400000002</v>
      </c>
      <c r="G181" s="10">
        <f t="shared" si="103"/>
        <v>6212917.3399999999</v>
      </c>
      <c r="H181" s="31"/>
      <c r="I181" s="49"/>
    </row>
    <row r="182" spans="1:9" ht="21.75" customHeight="1" outlineLevel="7" x14ac:dyDescent="0.25">
      <c r="A182" s="12" t="s">
        <v>20</v>
      </c>
      <c r="B182" s="13" t="s">
        <v>91</v>
      </c>
      <c r="C182" s="14" t="s">
        <v>389</v>
      </c>
      <c r="D182" s="13" t="s">
        <v>21</v>
      </c>
      <c r="E182" s="9">
        <v>5656828.4699999997</v>
      </c>
      <c r="F182" s="10">
        <v>5928356.2400000002</v>
      </c>
      <c r="G182" s="10">
        <v>6212917.3399999999</v>
      </c>
      <c r="H182" s="31"/>
      <c r="I182" s="49"/>
    </row>
    <row r="183" spans="1:9" ht="31.5" customHeight="1" outlineLevel="5" x14ac:dyDescent="0.25">
      <c r="A183" s="12" t="s">
        <v>98</v>
      </c>
      <c r="B183" s="13" t="s">
        <v>91</v>
      </c>
      <c r="C183" s="14" t="s">
        <v>390</v>
      </c>
      <c r="D183" s="13" t="s">
        <v>1</v>
      </c>
      <c r="E183" s="9">
        <f t="shared" ref="E183:G184" si="104">E184</f>
        <v>300000</v>
      </c>
      <c r="F183" s="10">
        <f t="shared" si="104"/>
        <v>524000</v>
      </c>
      <c r="G183" s="10">
        <f t="shared" si="104"/>
        <v>549152</v>
      </c>
      <c r="H183" s="31"/>
      <c r="I183" s="49"/>
    </row>
    <row r="184" spans="1:9" ht="21.75" customHeight="1" outlineLevel="6" x14ac:dyDescent="0.25">
      <c r="A184" s="12" t="s">
        <v>18</v>
      </c>
      <c r="B184" s="13" t="s">
        <v>91</v>
      </c>
      <c r="C184" s="14" t="s">
        <v>390</v>
      </c>
      <c r="D184" s="13" t="s">
        <v>19</v>
      </c>
      <c r="E184" s="9">
        <f t="shared" si="104"/>
        <v>300000</v>
      </c>
      <c r="F184" s="10">
        <f t="shared" si="104"/>
        <v>524000</v>
      </c>
      <c r="G184" s="10">
        <f t="shared" si="104"/>
        <v>549152</v>
      </c>
      <c r="H184" s="31"/>
      <c r="I184" s="49"/>
    </row>
    <row r="185" spans="1:9" ht="32.450000000000003" customHeight="1" outlineLevel="7" x14ac:dyDescent="0.25">
      <c r="A185" s="12" t="s">
        <v>20</v>
      </c>
      <c r="B185" s="13" t="s">
        <v>91</v>
      </c>
      <c r="C185" s="14" t="s">
        <v>390</v>
      </c>
      <c r="D185" s="13" t="s">
        <v>21</v>
      </c>
      <c r="E185" s="9">
        <v>300000</v>
      </c>
      <c r="F185" s="10">
        <v>524000</v>
      </c>
      <c r="G185" s="10">
        <v>549152</v>
      </c>
      <c r="H185" s="31"/>
      <c r="I185" s="49"/>
    </row>
    <row r="186" spans="1:9" ht="51.6" customHeight="1" outlineLevel="5" x14ac:dyDescent="0.25">
      <c r="A186" s="12" t="s">
        <v>312</v>
      </c>
      <c r="B186" s="13" t="s">
        <v>91</v>
      </c>
      <c r="C186" s="14" t="s">
        <v>391</v>
      </c>
      <c r="D186" s="13" t="s">
        <v>1</v>
      </c>
      <c r="E186" s="9">
        <f t="shared" ref="E186:G187" si="105">E187</f>
        <v>300000</v>
      </c>
      <c r="F186" s="10">
        <f t="shared" si="105"/>
        <v>314400</v>
      </c>
      <c r="G186" s="10">
        <f t="shared" si="105"/>
        <v>329491.20000000001</v>
      </c>
      <c r="H186" s="31"/>
      <c r="I186" s="49"/>
    </row>
    <row r="187" spans="1:9" ht="21.75" customHeight="1" outlineLevel="6" x14ac:dyDescent="0.25">
      <c r="A187" s="12" t="s">
        <v>18</v>
      </c>
      <c r="B187" s="13" t="s">
        <v>91</v>
      </c>
      <c r="C187" s="14" t="s">
        <v>391</v>
      </c>
      <c r="D187" s="13" t="s">
        <v>19</v>
      </c>
      <c r="E187" s="9">
        <f t="shared" si="105"/>
        <v>300000</v>
      </c>
      <c r="F187" s="10">
        <f t="shared" si="105"/>
        <v>314400</v>
      </c>
      <c r="G187" s="10">
        <f t="shared" si="105"/>
        <v>329491.20000000001</v>
      </c>
      <c r="H187" s="31"/>
      <c r="I187" s="49"/>
    </row>
    <row r="188" spans="1:9" ht="23.25" customHeight="1" outlineLevel="7" x14ac:dyDescent="0.25">
      <c r="A188" s="12" t="s">
        <v>20</v>
      </c>
      <c r="B188" s="13" t="s">
        <v>91</v>
      </c>
      <c r="C188" s="14" t="s">
        <v>391</v>
      </c>
      <c r="D188" s="13" t="s">
        <v>21</v>
      </c>
      <c r="E188" s="9">
        <v>300000</v>
      </c>
      <c r="F188" s="10">
        <v>314400</v>
      </c>
      <c r="G188" s="10">
        <v>329491.20000000001</v>
      </c>
      <c r="H188" s="31"/>
      <c r="I188" s="49"/>
    </row>
    <row r="189" spans="1:9" ht="37.9" customHeight="1" outlineLevel="5" x14ac:dyDescent="0.25">
      <c r="A189" s="12" t="s">
        <v>99</v>
      </c>
      <c r="B189" s="13" t="s">
        <v>91</v>
      </c>
      <c r="C189" s="14" t="s">
        <v>392</v>
      </c>
      <c r="D189" s="13" t="s">
        <v>1</v>
      </c>
      <c r="E189" s="9">
        <f t="shared" ref="E189:G190" si="106">E190</f>
        <v>2025059.99</v>
      </c>
      <c r="F189" s="10">
        <f t="shared" si="106"/>
        <v>2898510.43</v>
      </c>
      <c r="G189" s="10">
        <f t="shared" si="106"/>
        <v>5644547.7400000002</v>
      </c>
      <c r="H189" s="31"/>
      <c r="I189" s="49"/>
    </row>
    <row r="190" spans="1:9" ht="24" customHeight="1" outlineLevel="6" x14ac:dyDescent="0.25">
      <c r="A190" s="12" t="s">
        <v>18</v>
      </c>
      <c r="B190" s="13" t="s">
        <v>91</v>
      </c>
      <c r="C190" s="14" t="s">
        <v>392</v>
      </c>
      <c r="D190" s="13" t="s">
        <v>19</v>
      </c>
      <c r="E190" s="9">
        <f t="shared" si="106"/>
        <v>2025059.99</v>
      </c>
      <c r="F190" s="10">
        <f t="shared" si="106"/>
        <v>2898510.43</v>
      </c>
      <c r="G190" s="10">
        <f t="shared" si="106"/>
        <v>5644547.7400000002</v>
      </c>
      <c r="H190" s="31"/>
      <c r="I190" s="49"/>
    </row>
    <row r="191" spans="1:9" ht="24" customHeight="1" outlineLevel="7" x14ac:dyDescent="0.25">
      <c r="A191" s="12" t="s">
        <v>20</v>
      </c>
      <c r="B191" s="13" t="s">
        <v>91</v>
      </c>
      <c r="C191" s="14" t="s">
        <v>392</v>
      </c>
      <c r="D191" s="13" t="s">
        <v>21</v>
      </c>
      <c r="E191" s="9">
        <v>2025059.99</v>
      </c>
      <c r="F191" s="10">
        <v>2898510.43</v>
      </c>
      <c r="G191" s="10">
        <v>5644547.7400000002</v>
      </c>
      <c r="H191" s="31"/>
      <c r="I191" s="49"/>
    </row>
    <row r="192" spans="1:9" ht="31.5" outlineLevel="7" x14ac:dyDescent="0.25">
      <c r="A192" s="12" t="s">
        <v>289</v>
      </c>
      <c r="B192" s="13" t="s">
        <v>91</v>
      </c>
      <c r="C192" s="14" t="s">
        <v>393</v>
      </c>
      <c r="D192" s="13" t="s">
        <v>1</v>
      </c>
      <c r="E192" s="9">
        <f>E193</f>
        <v>2100000</v>
      </c>
      <c r="F192" s="9">
        <f t="shared" ref="F192:G193" si="107">F193</f>
        <v>2200000</v>
      </c>
      <c r="G192" s="9">
        <f t="shared" si="107"/>
        <v>2300000</v>
      </c>
      <c r="H192" s="31"/>
      <c r="I192" s="49"/>
    </row>
    <row r="193" spans="1:9" ht="23.25" customHeight="1" outlineLevel="7" x14ac:dyDescent="0.25">
      <c r="A193" s="12" t="s">
        <v>290</v>
      </c>
      <c r="B193" s="13" t="s">
        <v>91</v>
      </c>
      <c r="C193" s="14" t="s">
        <v>393</v>
      </c>
      <c r="D193" s="13" t="s">
        <v>19</v>
      </c>
      <c r="E193" s="9">
        <f>E194</f>
        <v>2100000</v>
      </c>
      <c r="F193" s="9">
        <f t="shared" si="107"/>
        <v>2200000</v>
      </c>
      <c r="G193" s="9">
        <f t="shared" si="107"/>
        <v>2300000</v>
      </c>
      <c r="H193" s="31"/>
      <c r="I193" s="49"/>
    </row>
    <row r="194" spans="1:9" ht="24.75" customHeight="1" outlineLevel="7" x14ac:dyDescent="0.25">
      <c r="A194" s="12" t="s">
        <v>291</v>
      </c>
      <c r="B194" s="13" t="s">
        <v>91</v>
      </c>
      <c r="C194" s="14" t="s">
        <v>393</v>
      </c>
      <c r="D194" s="13" t="s">
        <v>21</v>
      </c>
      <c r="E194" s="9">
        <v>2100000</v>
      </c>
      <c r="F194" s="10">
        <v>2200000</v>
      </c>
      <c r="G194" s="10">
        <v>2300000</v>
      </c>
      <c r="H194" s="31"/>
      <c r="I194" s="49"/>
    </row>
    <row r="195" spans="1:9" ht="53.45" customHeight="1" outlineLevel="4" x14ac:dyDescent="0.25">
      <c r="A195" s="12" t="s">
        <v>100</v>
      </c>
      <c r="B195" s="13" t="s">
        <v>91</v>
      </c>
      <c r="C195" s="14" t="s">
        <v>101</v>
      </c>
      <c r="D195" s="13" t="s">
        <v>1</v>
      </c>
      <c r="E195" s="9">
        <f>E196+E199+E202+E205+E208+E211+E214+E217+E220+E223+E226+E232+E229</f>
        <v>188517316.27000001</v>
      </c>
      <c r="F195" s="9">
        <f>F196+F199+F202+F205+F208+F211+F214+F217+F220+F223+F226+F232</f>
        <v>11512733.330000002</v>
      </c>
      <c r="G195" s="9">
        <f>G196+G199+G202+G205+G208+G211+G214+G217+G220+G223+G226+G232</f>
        <v>21338385.620000001</v>
      </c>
      <c r="H195" s="31"/>
      <c r="I195" s="49"/>
    </row>
    <row r="196" spans="1:9" ht="36.6" customHeight="1" outlineLevel="5" x14ac:dyDescent="0.25">
      <c r="A196" s="12" t="s">
        <v>292</v>
      </c>
      <c r="B196" s="13" t="s">
        <v>91</v>
      </c>
      <c r="C196" s="14" t="s">
        <v>394</v>
      </c>
      <c r="D196" s="13" t="s">
        <v>1</v>
      </c>
      <c r="E196" s="9">
        <f t="shared" ref="E196:G197" si="108">E197</f>
        <v>5832802.4000000004</v>
      </c>
      <c r="F196" s="10">
        <f t="shared" si="108"/>
        <v>5382947.9400000004</v>
      </c>
      <c r="G196" s="10">
        <f t="shared" si="108"/>
        <v>16933643.219999999</v>
      </c>
      <c r="H196" s="31"/>
      <c r="I196" s="49"/>
    </row>
    <row r="197" spans="1:9" ht="26.25" customHeight="1" outlineLevel="6" x14ac:dyDescent="0.25">
      <c r="A197" s="12" t="s">
        <v>18</v>
      </c>
      <c r="B197" s="13" t="s">
        <v>91</v>
      </c>
      <c r="C197" s="14" t="s">
        <v>394</v>
      </c>
      <c r="D197" s="13" t="s">
        <v>19</v>
      </c>
      <c r="E197" s="9">
        <f t="shared" si="108"/>
        <v>5832802.4000000004</v>
      </c>
      <c r="F197" s="10">
        <f t="shared" si="108"/>
        <v>5382947.9400000004</v>
      </c>
      <c r="G197" s="10">
        <f t="shared" si="108"/>
        <v>16933643.219999999</v>
      </c>
      <c r="H197" s="31"/>
      <c r="I197" s="49"/>
    </row>
    <row r="198" spans="1:9" ht="23.25" customHeight="1" outlineLevel="7" x14ac:dyDescent="0.25">
      <c r="A198" s="12" t="s">
        <v>20</v>
      </c>
      <c r="B198" s="13" t="s">
        <v>91</v>
      </c>
      <c r="C198" s="14" t="s">
        <v>394</v>
      </c>
      <c r="D198" s="13" t="s">
        <v>21</v>
      </c>
      <c r="E198" s="9">
        <v>5832802.4000000004</v>
      </c>
      <c r="F198" s="10">
        <v>5382947.9400000004</v>
      </c>
      <c r="G198" s="10">
        <v>16933643.219999999</v>
      </c>
      <c r="H198" s="31"/>
      <c r="I198" s="49"/>
    </row>
    <row r="199" spans="1:9" ht="35.25" customHeight="1" outlineLevel="7" x14ac:dyDescent="0.25">
      <c r="A199" s="12" t="s">
        <v>293</v>
      </c>
      <c r="B199" s="13" t="s">
        <v>91</v>
      </c>
      <c r="C199" s="14" t="s">
        <v>415</v>
      </c>
      <c r="D199" s="13" t="s">
        <v>1</v>
      </c>
      <c r="E199" s="9">
        <f t="shared" ref="E199:G200" si="109">E200</f>
        <v>1000000</v>
      </c>
      <c r="F199" s="10">
        <f t="shared" si="109"/>
        <v>1024000</v>
      </c>
      <c r="G199" s="10">
        <f t="shared" si="109"/>
        <v>1049152</v>
      </c>
      <c r="H199" s="31"/>
      <c r="I199" s="49"/>
    </row>
    <row r="200" spans="1:9" ht="23.25" customHeight="1" outlineLevel="7" x14ac:dyDescent="0.25">
      <c r="A200" s="12" t="s">
        <v>290</v>
      </c>
      <c r="B200" s="13" t="s">
        <v>91</v>
      </c>
      <c r="C200" s="14" t="s">
        <v>415</v>
      </c>
      <c r="D200" s="13" t="s">
        <v>19</v>
      </c>
      <c r="E200" s="9">
        <f t="shared" si="109"/>
        <v>1000000</v>
      </c>
      <c r="F200" s="10">
        <f t="shared" si="109"/>
        <v>1024000</v>
      </c>
      <c r="G200" s="10">
        <f t="shared" si="109"/>
        <v>1049152</v>
      </c>
      <c r="H200" s="31"/>
      <c r="I200" s="49"/>
    </row>
    <row r="201" spans="1:9" ht="23.25" customHeight="1" outlineLevel="7" x14ac:dyDescent="0.25">
      <c r="A201" s="12" t="s">
        <v>291</v>
      </c>
      <c r="B201" s="13" t="s">
        <v>91</v>
      </c>
      <c r="C201" s="14" t="s">
        <v>415</v>
      </c>
      <c r="D201" s="13" t="s">
        <v>21</v>
      </c>
      <c r="E201" s="9">
        <v>1000000</v>
      </c>
      <c r="F201" s="10">
        <v>1024000</v>
      </c>
      <c r="G201" s="10">
        <v>1049152</v>
      </c>
      <c r="H201" s="31"/>
      <c r="I201" s="49"/>
    </row>
    <row r="202" spans="1:9" ht="30.75" customHeight="1" outlineLevel="7" x14ac:dyDescent="0.25">
      <c r="A202" s="12" t="s">
        <v>294</v>
      </c>
      <c r="B202" s="13" t="s">
        <v>91</v>
      </c>
      <c r="C202" s="14" t="s">
        <v>395</v>
      </c>
      <c r="D202" s="13" t="s">
        <v>1</v>
      </c>
      <c r="E202" s="9">
        <f>E203</f>
        <v>1000000</v>
      </c>
      <c r="F202" s="9">
        <f t="shared" ref="F202:G202" si="110">F203</f>
        <v>1024000</v>
      </c>
      <c r="G202" s="9">
        <f t="shared" si="110"/>
        <v>1049152</v>
      </c>
      <c r="H202" s="31"/>
      <c r="I202" s="49"/>
    </row>
    <row r="203" spans="1:9" ht="21.75" customHeight="1" outlineLevel="7" x14ac:dyDescent="0.25">
      <c r="A203" s="12" t="s">
        <v>290</v>
      </c>
      <c r="B203" s="13" t="s">
        <v>91</v>
      </c>
      <c r="C203" s="14" t="s">
        <v>395</v>
      </c>
      <c r="D203" s="13" t="s">
        <v>19</v>
      </c>
      <c r="E203" s="9">
        <f>E204</f>
        <v>1000000</v>
      </c>
      <c r="F203" s="9">
        <f t="shared" ref="F203:G203" si="111">F204</f>
        <v>1024000</v>
      </c>
      <c r="G203" s="9">
        <f t="shared" si="111"/>
        <v>1049152</v>
      </c>
      <c r="H203" s="31"/>
      <c r="I203" s="49"/>
    </row>
    <row r="204" spans="1:9" ht="22.5" customHeight="1" outlineLevel="7" x14ac:dyDescent="0.25">
      <c r="A204" s="12" t="s">
        <v>291</v>
      </c>
      <c r="B204" s="13" t="s">
        <v>91</v>
      </c>
      <c r="C204" s="14" t="s">
        <v>395</v>
      </c>
      <c r="D204" s="13" t="s">
        <v>21</v>
      </c>
      <c r="E204" s="9">
        <v>1000000</v>
      </c>
      <c r="F204" s="10">
        <v>1024000</v>
      </c>
      <c r="G204" s="10">
        <v>1049152</v>
      </c>
      <c r="H204" s="31"/>
      <c r="I204" s="49"/>
    </row>
    <row r="205" spans="1:9" ht="30" customHeight="1" outlineLevel="7" x14ac:dyDescent="0.25">
      <c r="A205" s="12" t="s">
        <v>305</v>
      </c>
      <c r="B205" s="13" t="s">
        <v>91</v>
      </c>
      <c r="C205" s="14" t="s">
        <v>396</v>
      </c>
      <c r="D205" s="13" t="s">
        <v>1</v>
      </c>
      <c r="E205" s="9">
        <f>E206</f>
        <v>300000</v>
      </c>
      <c r="F205" s="9">
        <f t="shared" ref="F205:G205" si="112">F206</f>
        <v>314400</v>
      </c>
      <c r="G205" s="9">
        <f t="shared" si="112"/>
        <v>329491.20000000001</v>
      </c>
      <c r="H205" s="31"/>
      <c r="I205" s="49"/>
    </row>
    <row r="206" spans="1:9" ht="23.25" customHeight="1" outlineLevel="7" x14ac:dyDescent="0.25">
      <c r="A206" s="12" t="s">
        <v>290</v>
      </c>
      <c r="B206" s="13" t="s">
        <v>91</v>
      </c>
      <c r="C206" s="14" t="s">
        <v>396</v>
      </c>
      <c r="D206" s="13" t="s">
        <v>19</v>
      </c>
      <c r="E206" s="9">
        <f>E207</f>
        <v>300000</v>
      </c>
      <c r="F206" s="9">
        <f t="shared" ref="F206:G206" si="113">F207</f>
        <v>314400</v>
      </c>
      <c r="G206" s="9">
        <f t="shared" si="113"/>
        <v>329491.20000000001</v>
      </c>
      <c r="H206" s="31"/>
      <c r="I206" s="49"/>
    </row>
    <row r="207" spans="1:9" ht="19.5" customHeight="1" outlineLevel="7" x14ac:dyDescent="0.25">
      <c r="A207" s="12" t="s">
        <v>291</v>
      </c>
      <c r="B207" s="13" t="s">
        <v>91</v>
      </c>
      <c r="C207" s="14" t="s">
        <v>396</v>
      </c>
      <c r="D207" s="13" t="s">
        <v>21</v>
      </c>
      <c r="E207" s="9">
        <v>300000</v>
      </c>
      <c r="F207" s="10">
        <v>314400</v>
      </c>
      <c r="G207" s="10">
        <v>329491.20000000001</v>
      </c>
      <c r="H207" s="31"/>
      <c r="I207" s="49"/>
    </row>
    <row r="208" spans="1:9" ht="33" customHeight="1" outlineLevel="7" x14ac:dyDescent="0.25">
      <c r="A208" s="12" t="s">
        <v>313</v>
      </c>
      <c r="B208" s="13" t="s">
        <v>91</v>
      </c>
      <c r="C208" s="14" t="s">
        <v>397</v>
      </c>
      <c r="D208" s="13" t="s">
        <v>1</v>
      </c>
      <c r="E208" s="9">
        <f>E209</f>
        <v>0</v>
      </c>
      <c r="F208" s="9">
        <f t="shared" ref="F208:G209" si="114">F209</f>
        <v>524000</v>
      </c>
      <c r="G208" s="9">
        <f t="shared" si="114"/>
        <v>549152</v>
      </c>
      <c r="H208" s="31"/>
      <c r="I208" s="49"/>
    </row>
    <row r="209" spans="1:9" ht="22.5" customHeight="1" outlineLevel="7" x14ac:dyDescent="0.25">
      <c r="A209" s="12" t="s">
        <v>290</v>
      </c>
      <c r="B209" s="13" t="s">
        <v>91</v>
      </c>
      <c r="C209" s="14" t="s">
        <v>397</v>
      </c>
      <c r="D209" s="13" t="s">
        <v>19</v>
      </c>
      <c r="E209" s="9">
        <f>E210</f>
        <v>0</v>
      </c>
      <c r="F209" s="9">
        <f t="shared" si="114"/>
        <v>524000</v>
      </c>
      <c r="G209" s="9">
        <f t="shared" si="114"/>
        <v>549152</v>
      </c>
      <c r="H209" s="31"/>
      <c r="I209" s="49"/>
    </row>
    <row r="210" spans="1:9" ht="19.5" customHeight="1" outlineLevel="7" x14ac:dyDescent="0.25">
      <c r="A210" s="12" t="s">
        <v>291</v>
      </c>
      <c r="B210" s="13" t="s">
        <v>91</v>
      </c>
      <c r="C210" s="14" t="s">
        <v>397</v>
      </c>
      <c r="D210" s="13" t="s">
        <v>21</v>
      </c>
      <c r="E210" s="9">
        <v>0</v>
      </c>
      <c r="F210" s="10">
        <v>524000</v>
      </c>
      <c r="G210" s="10">
        <v>549152</v>
      </c>
      <c r="H210" s="31"/>
      <c r="I210" s="49"/>
    </row>
    <row r="211" spans="1:9" ht="44.25" customHeight="1" outlineLevel="7" x14ac:dyDescent="0.25">
      <c r="A211" s="12" t="s">
        <v>411</v>
      </c>
      <c r="B211" s="13" t="s">
        <v>91</v>
      </c>
      <c r="C211" s="14" t="s">
        <v>398</v>
      </c>
      <c r="D211" s="13" t="s">
        <v>1</v>
      </c>
      <c r="E211" s="9">
        <f>E212</f>
        <v>500000</v>
      </c>
      <c r="F211" s="9">
        <f t="shared" ref="F211:G211" si="115">F212</f>
        <v>524000</v>
      </c>
      <c r="G211" s="9">
        <f t="shared" si="115"/>
        <v>549152</v>
      </c>
      <c r="H211" s="31"/>
      <c r="I211" s="49"/>
    </row>
    <row r="212" spans="1:9" ht="23.45" customHeight="1" outlineLevel="7" x14ac:dyDescent="0.25">
      <c r="A212" s="12" t="s">
        <v>290</v>
      </c>
      <c r="B212" s="13" t="s">
        <v>91</v>
      </c>
      <c r="C212" s="14" t="s">
        <v>398</v>
      </c>
      <c r="D212" s="13" t="s">
        <v>19</v>
      </c>
      <c r="E212" s="9">
        <f>E213</f>
        <v>500000</v>
      </c>
      <c r="F212" s="9">
        <f t="shared" ref="F212:G212" si="116">F213</f>
        <v>524000</v>
      </c>
      <c r="G212" s="9">
        <f t="shared" si="116"/>
        <v>549152</v>
      </c>
      <c r="H212" s="31"/>
      <c r="I212" s="49"/>
    </row>
    <row r="213" spans="1:9" ht="22.5" customHeight="1" outlineLevel="7" x14ac:dyDescent="0.25">
      <c r="A213" s="12" t="s">
        <v>291</v>
      </c>
      <c r="B213" s="13" t="s">
        <v>91</v>
      </c>
      <c r="C213" s="14" t="s">
        <v>398</v>
      </c>
      <c r="D213" s="13" t="s">
        <v>21</v>
      </c>
      <c r="E213" s="9">
        <v>500000</v>
      </c>
      <c r="F213" s="10">
        <v>524000</v>
      </c>
      <c r="G213" s="10">
        <v>549152</v>
      </c>
      <c r="H213" s="31"/>
      <c r="I213" s="49"/>
    </row>
    <row r="214" spans="1:9" ht="49.15" customHeight="1" outlineLevel="7" x14ac:dyDescent="0.25">
      <c r="A214" s="12" t="s">
        <v>332</v>
      </c>
      <c r="B214" s="13" t="s">
        <v>91</v>
      </c>
      <c r="C214" s="14" t="s">
        <v>399</v>
      </c>
      <c r="D214" s="13" t="s">
        <v>1</v>
      </c>
      <c r="E214" s="9">
        <f>E215</f>
        <v>400000</v>
      </c>
      <c r="F214" s="9">
        <f t="shared" ref="F214:G214" si="117">F215</f>
        <v>419200</v>
      </c>
      <c r="G214" s="9">
        <f t="shared" si="117"/>
        <v>439321.59999999998</v>
      </c>
      <c r="H214" s="31"/>
      <c r="I214" s="49"/>
    </row>
    <row r="215" spans="1:9" ht="21.75" customHeight="1" outlineLevel="7" x14ac:dyDescent="0.25">
      <c r="A215" s="12" t="s">
        <v>290</v>
      </c>
      <c r="B215" s="13" t="s">
        <v>91</v>
      </c>
      <c r="C215" s="14" t="s">
        <v>399</v>
      </c>
      <c r="D215" s="13" t="s">
        <v>19</v>
      </c>
      <c r="E215" s="9">
        <f>E216</f>
        <v>400000</v>
      </c>
      <c r="F215" s="9">
        <f t="shared" ref="F215:G215" si="118">F216</f>
        <v>419200</v>
      </c>
      <c r="G215" s="9">
        <f t="shared" si="118"/>
        <v>439321.59999999998</v>
      </c>
      <c r="H215" s="31"/>
      <c r="I215" s="49"/>
    </row>
    <row r="216" spans="1:9" ht="24" customHeight="1" outlineLevel="7" x14ac:dyDescent="0.25">
      <c r="A216" s="12" t="s">
        <v>291</v>
      </c>
      <c r="B216" s="13" t="s">
        <v>91</v>
      </c>
      <c r="C216" s="14" t="s">
        <v>399</v>
      </c>
      <c r="D216" s="13" t="s">
        <v>21</v>
      </c>
      <c r="E216" s="9">
        <v>400000</v>
      </c>
      <c r="F216" s="10">
        <v>419200</v>
      </c>
      <c r="G216" s="10">
        <v>439321.59999999998</v>
      </c>
      <c r="H216" s="31"/>
      <c r="I216" s="49"/>
    </row>
    <row r="217" spans="1:9" ht="19.899999999999999" customHeight="1" outlineLevel="7" x14ac:dyDescent="0.25">
      <c r="A217" s="12" t="s">
        <v>314</v>
      </c>
      <c r="B217" s="13" t="s">
        <v>91</v>
      </c>
      <c r="C217" s="14" t="s">
        <v>400</v>
      </c>
      <c r="D217" s="13" t="s">
        <v>1</v>
      </c>
      <c r="E217" s="9">
        <f>E218</f>
        <v>300000</v>
      </c>
      <c r="F217" s="9">
        <f t="shared" ref="F217:G224" si="119">F218</f>
        <v>350000</v>
      </c>
      <c r="G217" s="9">
        <f t="shared" si="119"/>
        <v>219660.79999999999</v>
      </c>
      <c r="H217" s="31"/>
      <c r="I217" s="49"/>
    </row>
    <row r="218" spans="1:9" ht="24" customHeight="1" outlineLevel="7" x14ac:dyDescent="0.25">
      <c r="A218" s="12" t="s">
        <v>290</v>
      </c>
      <c r="B218" s="13" t="s">
        <v>91</v>
      </c>
      <c r="C218" s="14" t="s">
        <v>400</v>
      </c>
      <c r="D218" s="13" t="s">
        <v>19</v>
      </c>
      <c r="E218" s="9">
        <f>E219</f>
        <v>300000</v>
      </c>
      <c r="F218" s="9">
        <f t="shared" si="119"/>
        <v>350000</v>
      </c>
      <c r="G218" s="9">
        <f t="shared" si="119"/>
        <v>219660.79999999999</v>
      </c>
      <c r="H218" s="31"/>
      <c r="I218" s="49"/>
    </row>
    <row r="219" spans="1:9" ht="21.75" customHeight="1" outlineLevel="7" x14ac:dyDescent="0.25">
      <c r="A219" s="12" t="s">
        <v>291</v>
      </c>
      <c r="B219" s="13" t="s">
        <v>91</v>
      </c>
      <c r="C219" s="14" t="s">
        <v>400</v>
      </c>
      <c r="D219" s="13" t="s">
        <v>21</v>
      </c>
      <c r="E219" s="9">
        <v>300000</v>
      </c>
      <c r="F219" s="10">
        <v>350000</v>
      </c>
      <c r="G219" s="10">
        <v>219660.79999999999</v>
      </c>
      <c r="H219" s="31"/>
      <c r="I219" s="49"/>
    </row>
    <row r="220" spans="1:9" ht="22.15" customHeight="1" outlineLevel="7" x14ac:dyDescent="0.25">
      <c r="A220" s="12" t="s">
        <v>315</v>
      </c>
      <c r="B220" s="13" t="s">
        <v>91</v>
      </c>
      <c r="C220" s="14" t="s">
        <v>401</v>
      </c>
      <c r="D220" s="13" t="s">
        <v>1</v>
      </c>
      <c r="E220" s="9">
        <f>E221</f>
        <v>300000</v>
      </c>
      <c r="F220" s="9">
        <f t="shared" si="119"/>
        <v>350000</v>
      </c>
      <c r="G220" s="9">
        <f t="shared" si="119"/>
        <v>219660.79999999999</v>
      </c>
      <c r="H220" s="31"/>
      <c r="I220" s="49"/>
    </row>
    <row r="221" spans="1:9" ht="21" customHeight="1" outlineLevel="7" x14ac:dyDescent="0.25">
      <c r="A221" s="12" t="s">
        <v>290</v>
      </c>
      <c r="B221" s="13" t="s">
        <v>91</v>
      </c>
      <c r="C221" s="14" t="s">
        <v>401</v>
      </c>
      <c r="D221" s="13" t="s">
        <v>19</v>
      </c>
      <c r="E221" s="9">
        <f>E222</f>
        <v>300000</v>
      </c>
      <c r="F221" s="9">
        <f t="shared" si="119"/>
        <v>350000</v>
      </c>
      <c r="G221" s="9">
        <f t="shared" si="119"/>
        <v>219660.79999999999</v>
      </c>
      <c r="H221" s="31"/>
      <c r="I221" s="49"/>
    </row>
    <row r="222" spans="1:9" ht="25.5" customHeight="1" outlineLevel="7" x14ac:dyDescent="0.25">
      <c r="A222" s="12" t="s">
        <v>291</v>
      </c>
      <c r="B222" s="13" t="s">
        <v>91</v>
      </c>
      <c r="C222" s="14" t="s">
        <v>401</v>
      </c>
      <c r="D222" s="13" t="s">
        <v>21</v>
      </c>
      <c r="E222" s="9">
        <v>300000</v>
      </c>
      <c r="F222" s="10">
        <v>350000</v>
      </c>
      <c r="G222" s="10">
        <v>219660.79999999999</v>
      </c>
      <c r="H222" s="31"/>
      <c r="I222" s="49"/>
    </row>
    <row r="223" spans="1:9" ht="36" customHeight="1" outlineLevel="7" x14ac:dyDescent="0.25">
      <c r="A223" s="12" t="s">
        <v>316</v>
      </c>
      <c r="B223" s="13" t="s">
        <v>91</v>
      </c>
      <c r="C223" s="14" t="s">
        <v>402</v>
      </c>
      <c r="D223" s="13" t="s">
        <v>1</v>
      </c>
      <c r="E223" s="9">
        <f>E224</f>
        <v>1526894.46</v>
      </c>
      <c r="F223" s="9">
        <f t="shared" si="119"/>
        <v>1600185.39</v>
      </c>
      <c r="G223" s="9">
        <f t="shared" si="119"/>
        <v>0</v>
      </c>
      <c r="H223" s="31"/>
      <c r="I223" s="49"/>
    </row>
    <row r="224" spans="1:9" ht="21" customHeight="1" outlineLevel="7" x14ac:dyDescent="0.25">
      <c r="A224" s="12" t="s">
        <v>290</v>
      </c>
      <c r="B224" s="13" t="s">
        <v>91</v>
      </c>
      <c r="C224" s="14" t="s">
        <v>402</v>
      </c>
      <c r="D224" s="13" t="s">
        <v>19</v>
      </c>
      <c r="E224" s="9">
        <f>E225</f>
        <v>1526894.46</v>
      </c>
      <c r="F224" s="9">
        <f t="shared" si="119"/>
        <v>1600185.39</v>
      </c>
      <c r="G224" s="9">
        <f t="shared" si="119"/>
        <v>0</v>
      </c>
      <c r="H224" s="31"/>
      <c r="I224" s="49"/>
    </row>
    <row r="225" spans="1:9" ht="23.25" customHeight="1" outlineLevel="7" x14ac:dyDescent="0.25">
      <c r="A225" s="12" t="s">
        <v>291</v>
      </c>
      <c r="B225" s="13" t="s">
        <v>91</v>
      </c>
      <c r="C225" s="14" t="s">
        <v>402</v>
      </c>
      <c r="D225" s="13" t="s">
        <v>21</v>
      </c>
      <c r="E225" s="9">
        <v>1526894.46</v>
      </c>
      <c r="F225" s="10">
        <v>1600185.39</v>
      </c>
      <c r="G225" s="10">
        <v>0</v>
      </c>
      <c r="H225" s="31"/>
      <c r="I225" s="49"/>
    </row>
    <row r="226" spans="1:9" ht="84" customHeight="1" outlineLevel="7" x14ac:dyDescent="0.25">
      <c r="A226" s="12" t="s">
        <v>375</v>
      </c>
      <c r="B226" s="13" t="s">
        <v>91</v>
      </c>
      <c r="C226" s="65" t="s">
        <v>376</v>
      </c>
      <c r="D226" s="13" t="s">
        <v>1</v>
      </c>
      <c r="E226" s="9">
        <f>E227</f>
        <v>177084045.18000001</v>
      </c>
      <c r="F226" s="10">
        <v>0</v>
      </c>
      <c r="G226" s="10">
        <v>0</v>
      </c>
      <c r="H226" s="31"/>
      <c r="I226" s="49"/>
    </row>
    <row r="227" spans="1:9" ht="18.75" customHeight="1" outlineLevel="7" x14ac:dyDescent="0.25">
      <c r="A227" s="12" t="s">
        <v>18</v>
      </c>
      <c r="B227" s="13" t="s">
        <v>91</v>
      </c>
      <c r="C227" s="65" t="s">
        <v>376</v>
      </c>
      <c r="D227" s="13" t="s">
        <v>19</v>
      </c>
      <c r="E227" s="9">
        <f>E228</f>
        <v>177084045.18000001</v>
      </c>
      <c r="F227" s="10">
        <v>0</v>
      </c>
      <c r="G227" s="10">
        <v>0</v>
      </c>
      <c r="H227" s="31"/>
      <c r="I227" s="49"/>
    </row>
    <row r="228" spans="1:9" ht="25.5" customHeight="1" outlineLevel="7" x14ac:dyDescent="0.25">
      <c r="A228" s="12" t="s">
        <v>410</v>
      </c>
      <c r="B228" s="13" t="s">
        <v>91</v>
      </c>
      <c r="C228" s="65" t="s">
        <v>376</v>
      </c>
      <c r="D228" s="13" t="s">
        <v>21</v>
      </c>
      <c r="E228" s="9">
        <v>177084045.18000001</v>
      </c>
      <c r="F228" s="10">
        <v>0</v>
      </c>
      <c r="G228" s="10">
        <v>0</v>
      </c>
      <c r="H228" s="31"/>
      <c r="I228" s="49"/>
    </row>
    <row r="229" spans="1:9" ht="51" customHeight="1" outlineLevel="7" x14ac:dyDescent="0.25">
      <c r="A229" s="23" t="s">
        <v>384</v>
      </c>
      <c r="B229" s="13" t="s">
        <v>91</v>
      </c>
      <c r="C229" s="65" t="s">
        <v>381</v>
      </c>
      <c r="D229" s="13" t="s">
        <v>1</v>
      </c>
      <c r="E229" s="9">
        <f>E230</f>
        <v>158039.42000000001</v>
      </c>
      <c r="F229" s="10">
        <v>0</v>
      </c>
      <c r="G229" s="10">
        <v>0</v>
      </c>
      <c r="H229" s="31"/>
      <c r="I229" s="49"/>
    </row>
    <row r="230" spans="1:9" ht="23.25" customHeight="1" outlineLevel="7" x14ac:dyDescent="0.25">
      <c r="A230" s="12" t="s">
        <v>18</v>
      </c>
      <c r="B230" s="13" t="s">
        <v>91</v>
      </c>
      <c r="C230" s="65" t="s">
        <v>381</v>
      </c>
      <c r="D230" s="13" t="s">
        <v>19</v>
      </c>
      <c r="E230" s="9">
        <f>E231</f>
        <v>158039.42000000001</v>
      </c>
      <c r="F230" s="10">
        <v>0</v>
      </c>
      <c r="G230" s="10">
        <v>0</v>
      </c>
      <c r="H230" s="31"/>
      <c r="I230" s="49"/>
    </row>
    <row r="231" spans="1:9" ht="21.75" customHeight="1" outlineLevel="7" x14ac:dyDescent="0.25">
      <c r="A231" s="12" t="s">
        <v>20</v>
      </c>
      <c r="B231" s="13" t="s">
        <v>91</v>
      </c>
      <c r="C231" s="65" t="s">
        <v>381</v>
      </c>
      <c r="D231" s="13" t="s">
        <v>21</v>
      </c>
      <c r="E231" s="9">
        <v>158039.42000000001</v>
      </c>
      <c r="F231" s="10">
        <v>0</v>
      </c>
      <c r="G231" s="10">
        <v>0</v>
      </c>
      <c r="H231" s="31"/>
      <c r="I231" s="49"/>
    </row>
    <row r="232" spans="1:9" ht="54.6" customHeight="1" outlineLevel="7" x14ac:dyDescent="0.25">
      <c r="A232" s="23" t="s">
        <v>383</v>
      </c>
      <c r="B232" s="37" t="s">
        <v>91</v>
      </c>
      <c r="C232" s="65" t="s">
        <v>382</v>
      </c>
      <c r="D232" s="37" t="s">
        <v>1</v>
      </c>
      <c r="E232" s="39">
        <f>E233</f>
        <v>115534.81</v>
      </c>
      <c r="F232" s="10"/>
      <c r="G232" s="10"/>
      <c r="H232" s="31"/>
      <c r="I232" s="49"/>
    </row>
    <row r="233" spans="1:9" ht="23.25" customHeight="1" outlineLevel="7" x14ac:dyDescent="0.25">
      <c r="A233" s="23" t="s">
        <v>18</v>
      </c>
      <c r="B233" s="37" t="s">
        <v>91</v>
      </c>
      <c r="C233" s="65" t="s">
        <v>382</v>
      </c>
      <c r="D233" s="37" t="s">
        <v>19</v>
      </c>
      <c r="E233" s="39">
        <f>E234</f>
        <v>115534.81</v>
      </c>
      <c r="F233" s="10"/>
      <c r="G233" s="10"/>
      <c r="H233" s="31"/>
      <c r="I233" s="49"/>
    </row>
    <row r="234" spans="1:9" ht="21" customHeight="1" outlineLevel="7" x14ac:dyDescent="0.25">
      <c r="A234" s="23" t="s">
        <v>20</v>
      </c>
      <c r="B234" s="37" t="s">
        <v>91</v>
      </c>
      <c r="C234" s="65" t="s">
        <v>382</v>
      </c>
      <c r="D234" s="37" t="s">
        <v>21</v>
      </c>
      <c r="E234" s="39">
        <v>115534.81</v>
      </c>
      <c r="F234" s="10"/>
      <c r="G234" s="10"/>
      <c r="H234" s="31"/>
      <c r="I234" s="49"/>
    </row>
    <row r="235" spans="1:9" ht="37.15" customHeight="1" outlineLevel="4" x14ac:dyDescent="0.25">
      <c r="A235" s="12" t="s">
        <v>354</v>
      </c>
      <c r="B235" s="13" t="s">
        <v>91</v>
      </c>
      <c r="C235" s="14" t="s">
        <v>102</v>
      </c>
      <c r="D235" s="13" t="s">
        <v>1</v>
      </c>
      <c r="E235" s="9">
        <f>E236+E239+E242+E245+E248+E251+E254</f>
        <v>7200000</v>
      </c>
      <c r="F235" s="9">
        <f t="shared" ref="F235:G235" si="120">F236+F239+F242+F245+F248+F251+F254</f>
        <v>8440000</v>
      </c>
      <c r="G235" s="9">
        <f t="shared" si="120"/>
        <v>8575354.0999999996</v>
      </c>
      <c r="H235" s="31"/>
      <c r="I235" s="49"/>
    </row>
    <row r="236" spans="1:9" ht="31.5" outlineLevel="5" x14ac:dyDescent="0.25">
      <c r="A236" s="12" t="s">
        <v>377</v>
      </c>
      <c r="B236" s="13" t="s">
        <v>91</v>
      </c>
      <c r="C236" s="14" t="s">
        <v>403</v>
      </c>
      <c r="D236" s="13" t="s">
        <v>1</v>
      </c>
      <c r="E236" s="9">
        <f>E237</f>
        <v>1300000</v>
      </c>
      <c r="F236" s="9">
        <f t="shared" ref="F236:G236" si="121">F237</f>
        <v>1320000</v>
      </c>
      <c r="G236" s="9">
        <f t="shared" si="121"/>
        <v>1339512.3700000001</v>
      </c>
      <c r="H236" s="31"/>
      <c r="I236" s="49"/>
    </row>
    <row r="237" spans="1:9" ht="23.25" customHeight="1" outlineLevel="6" x14ac:dyDescent="0.25">
      <c r="A237" s="12" t="s">
        <v>18</v>
      </c>
      <c r="B237" s="13" t="s">
        <v>91</v>
      </c>
      <c r="C237" s="14" t="s">
        <v>403</v>
      </c>
      <c r="D237" s="13" t="s">
        <v>19</v>
      </c>
      <c r="E237" s="9">
        <f>E238</f>
        <v>1300000</v>
      </c>
      <c r="F237" s="9">
        <f t="shared" ref="F237:G237" si="122">F238</f>
        <v>1320000</v>
      </c>
      <c r="G237" s="9">
        <f t="shared" si="122"/>
        <v>1339512.3700000001</v>
      </c>
      <c r="H237" s="31"/>
      <c r="I237" s="49"/>
    </row>
    <row r="238" spans="1:9" ht="33" customHeight="1" outlineLevel="7" x14ac:dyDescent="0.25">
      <c r="A238" s="12" t="s">
        <v>20</v>
      </c>
      <c r="B238" s="13" t="s">
        <v>91</v>
      </c>
      <c r="C238" s="14" t="s">
        <v>403</v>
      </c>
      <c r="D238" s="13" t="s">
        <v>21</v>
      </c>
      <c r="E238" s="9">
        <v>1300000</v>
      </c>
      <c r="F238" s="10">
        <v>1320000</v>
      </c>
      <c r="G238" s="10">
        <v>1339512.3700000001</v>
      </c>
      <c r="H238" s="31"/>
      <c r="I238" s="49"/>
    </row>
    <row r="239" spans="1:9" ht="31.5" outlineLevel="5" x14ac:dyDescent="0.25">
      <c r="A239" s="12" t="s">
        <v>378</v>
      </c>
      <c r="B239" s="13" t="s">
        <v>91</v>
      </c>
      <c r="C239" s="14" t="s">
        <v>404</v>
      </c>
      <c r="D239" s="13" t="s">
        <v>1</v>
      </c>
      <c r="E239" s="9">
        <f>E240</f>
        <v>1300000</v>
      </c>
      <c r="F239" s="9">
        <f t="shared" ref="F239:G239" si="123">F240</f>
        <v>1320000</v>
      </c>
      <c r="G239" s="9">
        <f t="shared" si="123"/>
        <v>1339512.3700000001</v>
      </c>
      <c r="H239" s="31"/>
      <c r="I239" s="49"/>
    </row>
    <row r="240" spans="1:9" ht="23.25" customHeight="1" outlineLevel="6" x14ac:dyDescent="0.25">
      <c r="A240" s="12" t="s">
        <v>18</v>
      </c>
      <c r="B240" s="13" t="s">
        <v>91</v>
      </c>
      <c r="C240" s="14" t="s">
        <v>404</v>
      </c>
      <c r="D240" s="13" t="s">
        <v>19</v>
      </c>
      <c r="E240" s="9">
        <f>E241</f>
        <v>1300000</v>
      </c>
      <c r="F240" s="9">
        <f t="shared" ref="F240:G240" si="124">F241</f>
        <v>1320000</v>
      </c>
      <c r="G240" s="9">
        <f t="shared" si="124"/>
        <v>1339512.3700000001</v>
      </c>
      <c r="H240" s="31"/>
      <c r="I240" s="49"/>
    </row>
    <row r="241" spans="1:9" ht="21.75" customHeight="1" outlineLevel="7" x14ac:dyDescent="0.25">
      <c r="A241" s="12" t="s">
        <v>20</v>
      </c>
      <c r="B241" s="13" t="s">
        <v>91</v>
      </c>
      <c r="C241" s="14" t="s">
        <v>404</v>
      </c>
      <c r="D241" s="13" t="s">
        <v>21</v>
      </c>
      <c r="E241" s="9">
        <v>1300000</v>
      </c>
      <c r="F241" s="10">
        <v>1320000</v>
      </c>
      <c r="G241" s="10">
        <v>1339512.3700000001</v>
      </c>
      <c r="H241" s="31"/>
      <c r="I241" s="49"/>
    </row>
    <row r="242" spans="1:9" ht="31.5" outlineLevel="5" x14ac:dyDescent="0.25">
      <c r="A242" s="12" t="s">
        <v>103</v>
      </c>
      <c r="B242" s="13" t="s">
        <v>91</v>
      </c>
      <c r="C242" s="14" t="s">
        <v>405</v>
      </c>
      <c r="D242" s="13" t="s">
        <v>1</v>
      </c>
      <c r="E242" s="9">
        <f t="shared" ref="E242:G243" si="125">E243</f>
        <v>1000000</v>
      </c>
      <c r="F242" s="10">
        <f t="shared" si="125"/>
        <v>1100000</v>
      </c>
      <c r="G242" s="10">
        <f t="shared" si="125"/>
        <v>1148164.68</v>
      </c>
      <c r="H242" s="31"/>
      <c r="I242" s="49"/>
    </row>
    <row r="243" spans="1:9" ht="22.5" customHeight="1" outlineLevel="6" x14ac:dyDescent="0.25">
      <c r="A243" s="12" t="s">
        <v>18</v>
      </c>
      <c r="B243" s="13" t="s">
        <v>91</v>
      </c>
      <c r="C243" s="14" t="s">
        <v>405</v>
      </c>
      <c r="D243" s="13" t="s">
        <v>19</v>
      </c>
      <c r="E243" s="9">
        <f t="shared" si="125"/>
        <v>1000000</v>
      </c>
      <c r="F243" s="10">
        <f t="shared" si="125"/>
        <v>1100000</v>
      </c>
      <c r="G243" s="10">
        <f t="shared" si="125"/>
        <v>1148164.68</v>
      </c>
      <c r="H243" s="31"/>
      <c r="I243" s="49"/>
    </row>
    <row r="244" spans="1:9" ht="24" customHeight="1" outlineLevel="7" x14ac:dyDescent="0.25">
      <c r="A244" s="12" t="s">
        <v>20</v>
      </c>
      <c r="B244" s="13" t="s">
        <v>91</v>
      </c>
      <c r="C244" s="14" t="s">
        <v>405</v>
      </c>
      <c r="D244" s="13" t="s">
        <v>21</v>
      </c>
      <c r="E244" s="9">
        <v>1000000</v>
      </c>
      <c r="F244" s="10">
        <v>1100000</v>
      </c>
      <c r="G244" s="10">
        <v>1148164.68</v>
      </c>
      <c r="H244" s="31"/>
      <c r="I244" s="49"/>
    </row>
    <row r="245" spans="1:9" ht="31.5" outlineLevel="5" x14ac:dyDescent="0.25">
      <c r="A245" s="12" t="s">
        <v>385</v>
      </c>
      <c r="B245" s="13" t="s">
        <v>91</v>
      </c>
      <c r="C245" s="14" t="s">
        <v>406</v>
      </c>
      <c r="D245" s="13" t="s">
        <v>1</v>
      </c>
      <c r="E245" s="9">
        <f>E246</f>
        <v>1000000</v>
      </c>
      <c r="F245" s="9">
        <f t="shared" ref="F245:G245" si="126">F246</f>
        <v>1100000</v>
      </c>
      <c r="G245" s="9">
        <f t="shared" si="126"/>
        <v>1148164.68</v>
      </c>
      <c r="H245" s="31"/>
      <c r="I245" s="49"/>
    </row>
    <row r="246" spans="1:9" ht="22.5" customHeight="1" outlineLevel="6" x14ac:dyDescent="0.25">
      <c r="A246" s="12" t="s">
        <v>18</v>
      </c>
      <c r="B246" s="13" t="s">
        <v>91</v>
      </c>
      <c r="C246" s="14" t="s">
        <v>406</v>
      </c>
      <c r="D246" s="13" t="s">
        <v>19</v>
      </c>
      <c r="E246" s="9">
        <f>E247</f>
        <v>1000000</v>
      </c>
      <c r="F246" s="9">
        <f>F247</f>
        <v>1100000</v>
      </c>
      <c r="G246" s="9">
        <f>G247</f>
        <v>1148164.68</v>
      </c>
      <c r="H246" s="31"/>
      <c r="I246" s="49"/>
    </row>
    <row r="247" spans="1:9" ht="19.5" customHeight="1" outlineLevel="7" x14ac:dyDescent="0.25">
      <c r="A247" s="12" t="s">
        <v>20</v>
      </c>
      <c r="B247" s="13" t="s">
        <v>91</v>
      </c>
      <c r="C247" s="14" t="s">
        <v>406</v>
      </c>
      <c r="D247" s="13" t="s">
        <v>21</v>
      </c>
      <c r="E247" s="9">
        <v>1000000</v>
      </c>
      <c r="F247" s="10">
        <v>1100000</v>
      </c>
      <c r="G247" s="10">
        <v>1148164.68</v>
      </c>
      <c r="H247" s="31"/>
      <c r="I247" s="49"/>
    </row>
    <row r="248" spans="1:9" ht="21.6" customHeight="1" outlineLevel="7" x14ac:dyDescent="0.25">
      <c r="A248" s="12" t="s">
        <v>317</v>
      </c>
      <c r="B248" s="13" t="s">
        <v>91</v>
      </c>
      <c r="C248" s="14" t="s">
        <v>407</v>
      </c>
      <c r="D248" s="13" t="s">
        <v>1</v>
      </c>
      <c r="E248" s="9">
        <f>E249</f>
        <v>800000</v>
      </c>
      <c r="F248" s="9">
        <f t="shared" ref="F248:G248" si="127">F249</f>
        <v>1300000</v>
      </c>
      <c r="G248" s="9">
        <f t="shared" si="127"/>
        <v>1300000</v>
      </c>
      <c r="H248" s="31"/>
      <c r="I248" s="49"/>
    </row>
    <row r="249" spans="1:9" ht="22.5" customHeight="1" outlineLevel="7" x14ac:dyDescent="0.25">
      <c r="A249" s="12" t="s">
        <v>18</v>
      </c>
      <c r="B249" s="13" t="s">
        <v>91</v>
      </c>
      <c r="C249" s="14" t="s">
        <v>407</v>
      </c>
      <c r="D249" s="13" t="s">
        <v>19</v>
      </c>
      <c r="E249" s="9">
        <f>E250</f>
        <v>800000</v>
      </c>
      <c r="F249" s="9">
        <f>F250</f>
        <v>1300000</v>
      </c>
      <c r="G249" s="9">
        <f>G250</f>
        <v>1300000</v>
      </c>
      <c r="H249" s="31"/>
      <c r="I249" s="49"/>
    </row>
    <row r="250" spans="1:9" ht="25.5" customHeight="1" outlineLevel="7" x14ac:dyDescent="0.25">
      <c r="A250" s="12" t="s">
        <v>20</v>
      </c>
      <c r="B250" s="13" t="s">
        <v>91</v>
      </c>
      <c r="C250" s="14" t="s">
        <v>407</v>
      </c>
      <c r="D250" s="13" t="s">
        <v>21</v>
      </c>
      <c r="E250" s="9">
        <v>800000</v>
      </c>
      <c r="F250" s="10">
        <v>1300000</v>
      </c>
      <c r="G250" s="10">
        <v>1300000</v>
      </c>
      <c r="H250" s="31"/>
      <c r="I250" s="49"/>
    </row>
    <row r="251" spans="1:9" ht="21.75" customHeight="1" outlineLevel="7" x14ac:dyDescent="0.25">
      <c r="A251" s="12" t="s">
        <v>355</v>
      </c>
      <c r="B251" s="13" t="s">
        <v>91</v>
      </c>
      <c r="C251" s="14" t="s">
        <v>408</v>
      </c>
      <c r="D251" s="13" t="s">
        <v>1</v>
      </c>
      <c r="E251" s="9">
        <f>E252</f>
        <v>800000</v>
      </c>
      <c r="F251" s="9">
        <f t="shared" ref="F251:G251" si="128">F252</f>
        <v>1300000</v>
      </c>
      <c r="G251" s="9">
        <f t="shared" si="128"/>
        <v>1300000</v>
      </c>
      <c r="H251" s="31"/>
      <c r="I251" s="49"/>
    </row>
    <row r="252" spans="1:9" ht="22.5" customHeight="1" outlineLevel="7" x14ac:dyDescent="0.25">
      <c r="A252" s="12" t="s">
        <v>18</v>
      </c>
      <c r="B252" s="13" t="s">
        <v>91</v>
      </c>
      <c r="C252" s="14" t="s">
        <v>408</v>
      </c>
      <c r="D252" s="13" t="s">
        <v>19</v>
      </c>
      <c r="E252" s="9">
        <f>E253</f>
        <v>800000</v>
      </c>
      <c r="F252" s="9">
        <f>F253</f>
        <v>1300000</v>
      </c>
      <c r="G252" s="9">
        <f>G253</f>
        <v>1300000</v>
      </c>
      <c r="H252" s="31"/>
      <c r="I252" s="49"/>
    </row>
    <row r="253" spans="1:9" ht="21.75" customHeight="1" outlineLevel="7" x14ac:dyDescent="0.25">
      <c r="A253" s="12" t="s">
        <v>20</v>
      </c>
      <c r="B253" s="13" t="s">
        <v>91</v>
      </c>
      <c r="C253" s="14" t="s">
        <v>408</v>
      </c>
      <c r="D253" s="13" t="s">
        <v>21</v>
      </c>
      <c r="E253" s="9">
        <v>800000</v>
      </c>
      <c r="F253" s="10">
        <v>1300000</v>
      </c>
      <c r="G253" s="10">
        <v>1300000</v>
      </c>
      <c r="H253" s="31"/>
      <c r="I253" s="49"/>
    </row>
    <row r="254" spans="1:9" ht="31.5" outlineLevel="7" x14ac:dyDescent="0.25">
      <c r="A254" s="12" t="s">
        <v>318</v>
      </c>
      <c r="B254" s="13" t="s">
        <v>91</v>
      </c>
      <c r="C254" s="14" t="s">
        <v>409</v>
      </c>
      <c r="D254" s="13" t="s">
        <v>1</v>
      </c>
      <c r="E254" s="9">
        <f t="shared" ref="E254:G255" si="129">E255</f>
        <v>1000000</v>
      </c>
      <c r="F254" s="9">
        <f t="shared" si="129"/>
        <v>1000000</v>
      </c>
      <c r="G254" s="10">
        <f t="shared" si="129"/>
        <v>1000000</v>
      </c>
      <c r="H254" s="31"/>
      <c r="I254" s="49"/>
    </row>
    <row r="255" spans="1:9" ht="24" customHeight="1" outlineLevel="7" x14ac:dyDescent="0.25">
      <c r="A255" s="12" t="s">
        <v>18</v>
      </c>
      <c r="B255" s="13" t="s">
        <v>91</v>
      </c>
      <c r="C255" s="14" t="s">
        <v>409</v>
      </c>
      <c r="D255" s="13" t="s">
        <v>19</v>
      </c>
      <c r="E255" s="9">
        <f t="shared" si="129"/>
        <v>1000000</v>
      </c>
      <c r="F255" s="9">
        <f t="shared" si="129"/>
        <v>1000000</v>
      </c>
      <c r="G255" s="10">
        <f t="shared" si="129"/>
        <v>1000000</v>
      </c>
      <c r="H255" s="31"/>
      <c r="I255" s="49"/>
    </row>
    <row r="256" spans="1:9" ht="24" customHeight="1" outlineLevel="7" x14ac:dyDescent="0.25">
      <c r="A256" s="12" t="s">
        <v>20</v>
      </c>
      <c r="B256" s="13" t="s">
        <v>91</v>
      </c>
      <c r="C256" s="14" t="s">
        <v>409</v>
      </c>
      <c r="D256" s="13" t="s">
        <v>21</v>
      </c>
      <c r="E256" s="9">
        <v>1000000</v>
      </c>
      <c r="F256" s="9">
        <v>1000000</v>
      </c>
      <c r="G256" s="10">
        <v>1000000</v>
      </c>
      <c r="H256" s="31"/>
      <c r="I256" s="49"/>
    </row>
    <row r="257" spans="1:9" ht="27" customHeight="1" outlineLevel="7" x14ac:dyDescent="0.25">
      <c r="A257" s="12" t="s">
        <v>285</v>
      </c>
      <c r="B257" s="16" t="s">
        <v>284</v>
      </c>
      <c r="C257" s="14" t="s">
        <v>0</v>
      </c>
      <c r="D257" s="13" t="s">
        <v>1</v>
      </c>
      <c r="E257" s="9">
        <f>E258</f>
        <v>6603043.9000000004</v>
      </c>
      <c r="F257" s="9">
        <f t="shared" ref="F257:G257" si="130">F258</f>
        <v>7622834.5700000003</v>
      </c>
      <c r="G257" s="9">
        <f t="shared" si="130"/>
        <v>8822834.5700000003</v>
      </c>
      <c r="H257" s="31"/>
      <c r="I257" s="49"/>
    </row>
    <row r="258" spans="1:9" ht="18" customHeight="1" outlineLevel="2" x14ac:dyDescent="0.25">
      <c r="A258" s="12" t="s">
        <v>6</v>
      </c>
      <c r="B258" s="16" t="s">
        <v>284</v>
      </c>
      <c r="C258" s="14" t="s">
        <v>7</v>
      </c>
      <c r="D258" s="13" t="s">
        <v>1</v>
      </c>
      <c r="E258" s="9">
        <f>E259</f>
        <v>6603043.9000000004</v>
      </c>
      <c r="F258" s="9">
        <f t="shared" ref="F258:G258" si="131">F259</f>
        <v>7622834.5700000003</v>
      </c>
      <c r="G258" s="9">
        <f t="shared" si="131"/>
        <v>8822834.5700000003</v>
      </c>
      <c r="H258" s="31"/>
      <c r="I258" s="49"/>
    </row>
    <row r="259" spans="1:9" ht="18" customHeight="1" outlineLevel="2" x14ac:dyDescent="0.25">
      <c r="A259" s="12" t="s">
        <v>8</v>
      </c>
      <c r="B259" s="16" t="s">
        <v>284</v>
      </c>
      <c r="C259" s="14" t="s">
        <v>9</v>
      </c>
      <c r="D259" s="13" t="s">
        <v>1</v>
      </c>
      <c r="E259" s="9">
        <f>E260+E263</f>
        <v>6603043.9000000004</v>
      </c>
      <c r="F259" s="9">
        <f t="shared" ref="F259:G259" si="132">F260+F263</f>
        <v>7622834.5700000003</v>
      </c>
      <c r="G259" s="9">
        <f t="shared" si="132"/>
        <v>8822834.5700000003</v>
      </c>
      <c r="H259" s="31"/>
      <c r="I259" s="49"/>
    </row>
    <row r="260" spans="1:9" ht="37.9" customHeight="1" outlineLevel="2" x14ac:dyDescent="0.25">
      <c r="A260" s="12" t="s">
        <v>350</v>
      </c>
      <c r="B260" s="16" t="s">
        <v>284</v>
      </c>
      <c r="C260" s="14" t="s">
        <v>349</v>
      </c>
      <c r="D260" s="13" t="s">
        <v>1</v>
      </c>
      <c r="E260" s="9">
        <f>E261</f>
        <v>1603043.9</v>
      </c>
      <c r="F260" s="9">
        <f t="shared" ref="F260:G261" si="133">F261</f>
        <v>1622834.57</v>
      </c>
      <c r="G260" s="9">
        <f t="shared" si="133"/>
        <v>1622834.57</v>
      </c>
      <c r="H260" s="31"/>
      <c r="I260" s="49"/>
    </row>
    <row r="261" spans="1:9" ht="18" customHeight="1" outlineLevel="2" x14ac:dyDescent="0.25">
      <c r="A261" s="12" t="s">
        <v>18</v>
      </c>
      <c r="B261" s="16" t="s">
        <v>284</v>
      </c>
      <c r="C261" s="14" t="s">
        <v>349</v>
      </c>
      <c r="D261" s="13" t="s">
        <v>19</v>
      </c>
      <c r="E261" s="9">
        <f>E262</f>
        <v>1603043.9</v>
      </c>
      <c r="F261" s="9">
        <f t="shared" si="133"/>
        <v>1622834.57</v>
      </c>
      <c r="G261" s="9">
        <f t="shared" si="133"/>
        <v>1622834.57</v>
      </c>
      <c r="H261" s="31"/>
      <c r="I261" s="49"/>
    </row>
    <row r="262" spans="1:9" ht="18" customHeight="1" outlineLevel="2" x14ac:dyDescent="0.25">
      <c r="A262" s="12" t="s">
        <v>20</v>
      </c>
      <c r="B262" s="16" t="s">
        <v>284</v>
      </c>
      <c r="C262" s="14" t="s">
        <v>349</v>
      </c>
      <c r="D262" s="13" t="s">
        <v>21</v>
      </c>
      <c r="E262" s="9">
        <v>1603043.9</v>
      </c>
      <c r="F262" s="10">
        <v>1622834.57</v>
      </c>
      <c r="G262" s="10">
        <v>1622834.57</v>
      </c>
      <c r="H262" s="31"/>
      <c r="I262" s="49"/>
    </row>
    <row r="263" spans="1:9" ht="99" customHeight="1" outlineLevel="2" x14ac:dyDescent="0.25">
      <c r="A263" s="66" t="s">
        <v>373</v>
      </c>
      <c r="B263" s="16" t="s">
        <v>284</v>
      </c>
      <c r="C263" s="14" t="s">
        <v>374</v>
      </c>
      <c r="D263" s="13" t="s">
        <v>1</v>
      </c>
      <c r="E263" s="9">
        <f>E264</f>
        <v>5000000</v>
      </c>
      <c r="F263" s="9">
        <f t="shared" ref="F263:G263" si="134">F264</f>
        <v>6000000</v>
      </c>
      <c r="G263" s="9">
        <f t="shared" si="134"/>
        <v>7200000</v>
      </c>
      <c r="H263" s="31"/>
      <c r="I263" s="49"/>
    </row>
    <row r="264" spans="1:9" ht="18" customHeight="1" outlineLevel="2" x14ac:dyDescent="0.25">
      <c r="A264" s="12" t="s">
        <v>28</v>
      </c>
      <c r="B264" s="16" t="s">
        <v>284</v>
      </c>
      <c r="C264" s="14" t="s">
        <v>374</v>
      </c>
      <c r="D264" s="13">
        <v>800</v>
      </c>
      <c r="E264" s="9">
        <f>E265</f>
        <v>5000000</v>
      </c>
      <c r="F264" s="10">
        <f>F265</f>
        <v>6000000</v>
      </c>
      <c r="G264" s="10">
        <f>G265</f>
        <v>7200000</v>
      </c>
      <c r="H264" s="31"/>
      <c r="I264" s="49"/>
    </row>
    <row r="265" spans="1:9" ht="39" customHeight="1" outlineLevel="2" x14ac:dyDescent="0.25">
      <c r="A265" s="12" t="s">
        <v>270</v>
      </c>
      <c r="B265" s="16" t="s">
        <v>284</v>
      </c>
      <c r="C265" s="14" t="s">
        <v>374</v>
      </c>
      <c r="D265" s="13">
        <v>810</v>
      </c>
      <c r="E265" s="9">
        <v>5000000</v>
      </c>
      <c r="F265" s="10">
        <v>6000000</v>
      </c>
      <c r="G265" s="10">
        <v>7200000</v>
      </c>
      <c r="H265" s="31"/>
      <c r="I265" s="49"/>
    </row>
    <row r="266" spans="1:9" ht="23.45" customHeight="1" outlineLevel="2" x14ac:dyDescent="0.25">
      <c r="A266" s="23" t="s">
        <v>326</v>
      </c>
      <c r="B266" s="37" t="s">
        <v>327</v>
      </c>
      <c r="C266" s="38" t="s">
        <v>0</v>
      </c>
      <c r="D266" s="37" t="s">
        <v>1</v>
      </c>
      <c r="E266" s="9">
        <f>E267+E273+E308</f>
        <v>7644173.8100000005</v>
      </c>
      <c r="F266" s="9">
        <f t="shared" ref="F266:G266" si="135">F267+F273+F308</f>
        <v>6987323.5299999993</v>
      </c>
      <c r="G266" s="9">
        <f t="shared" si="135"/>
        <v>6819933.8399999999</v>
      </c>
      <c r="H266" s="31"/>
      <c r="I266" s="49"/>
    </row>
    <row r="267" spans="1:9" ht="19.149999999999999" customHeight="1" outlineLevel="2" x14ac:dyDescent="0.25">
      <c r="A267" s="12" t="s">
        <v>104</v>
      </c>
      <c r="B267" s="13" t="s">
        <v>105</v>
      </c>
      <c r="C267" s="14" t="s">
        <v>0</v>
      </c>
      <c r="D267" s="13" t="s">
        <v>1</v>
      </c>
      <c r="E267" s="9">
        <f>E268</f>
        <v>4147475.89</v>
      </c>
      <c r="F267" s="9">
        <f t="shared" ref="F267:G267" si="136">F268</f>
        <v>0</v>
      </c>
      <c r="G267" s="9">
        <f t="shared" si="136"/>
        <v>0</v>
      </c>
      <c r="H267" s="31"/>
      <c r="I267" s="49"/>
    </row>
    <row r="268" spans="1:9" ht="37.15" customHeight="1" outlineLevel="3" x14ac:dyDescent="0.25">
      <c r="A268" s="12" t="s">
        <v>330</v>
      </c>
      <c r="B268" s="13" t="s">
        <v>105</v>
      </c>
      <c r="C268" s="14" t="s">
        <v>106</v>
      </c>
      <c r="D268" s="13" t="s">
        <v>1</v>
      </c>
      <c r="E268" s="9">
        <f>E269</f>
        <v>4147475.89</v>
      </c>
      <c r="F268" s="10">
        <v>0</v>
      </c>
      <c r="G268" s="10">
        <v>0</v>
      </c>
      <c r="H268" s="31"/>
      <c r="I268" s="49"/>
    </row>
    <row r="269" spans="1:9" ht="48.75" customHeight="1" outlineLevel="4" x14ac:dyDescent="0.25">
      <c r="A269" s="12" t="s">
        <v>107</v>
      </c>
      <c r="B269" s="13" t="s">
        <v>105</v>
      </c>
      <c r="C269" s="14" t="s">
        <v>108</v>
      </c>
      <c r="D269" s="13" t="s">
        <v>1</v>
      </c>
      <c r="E269" s="9">
        <f>E270</f>
        <v>4147475.89</v>
      </c>
      <c r="F269" s="10">
        <v>0</v>
      </c>
      <c r="G269" s="10">
        <v>0</v>
      </c>
      <c r="H269" s="31"/>
      <c r="I269" s="49"/>
    </row>
    <row r="270" spans="1:9" ht="54.6" customHeight="1" outlineLevel="5" x14ac:dyDescent="0.25">
      <c r="A270" s="12" t="s">
        <v>345</v>
      </c>
      <c r="B270" s="13" t="s">
        <v>105</v>
      </c>
      <c r="C270" s="14" t="s">
        <v>110</v>
      </c>
      <c r="D270" s="13" t="s">
        <v>1</v>
      </c>
      <c r="E270" s="9">
        <f>E271</f>
        <v>4147475.89</v>
      </c>
      <c r="F270" s="10">
        <v>0</v>
      </c>
      <c r="G270" s="10">
        <v>0</v>
      </c>
      <c r="H270" s="31"/>
      <c r="I270" s="49"/>
    </row>
    <row r="271" spans="1:9" ht="20.25" customHeight="1" outlineLevel="6" x14ac:dyDescent="0.25">
      <c r="A271" s="12" t="s">
        <v>28</v>
      </c>
      <c r="B271" s="13" t="s">
        <v>105</v>
      </c>
      <c r="C271" s="14" t="s">
        <v>110</v>
      </c>
      <c r="D271" s="13" t="s">
        <v>29</v>
      </c>
      <c r="E271" s="9">
        <f>E272</f>
        <v>4147475.89</v>
      </c>
      <c r="F271" s="10">
        <v>0</v>
      </c>
      <c r="G271" s="10">
        <v>0</v>
      </c>
      <c r="H271" s="31"/>
      <c r="I271" s="49"/>
    </row>
    <row r="272" spans="1:9" ht="33.75" customHeight="1" outlineLevel="7" x14ac:dyDescent="0.25">
      <c r="A272" s="12" t="s">
        <v>270</v>
      </c>
      <c r="B272" s="13" t="s">
        <v>105</v>
      </c>
      <c r="C272" s="14" t="s">
        <v>110</v>
      </c>
      <c r="D272" s="13" t="s">
        <v>109</v>
      </c>
      <c r="E272" s="9">
        <v>4147475.89</v>
      </c>
      <c r="F272" s="10">
        <v>0</v>
      </c>
      <c r="G272" s="10">
        <v>0</v>
      </c>
      <c r="H272" s="31"/>
      <c r="I272" s="49"/>
    </row>
    <row r="273" spans="1:9" ht="15.75" outlineLevel="2" x14ac:dyDescent="0.25">
      <c r="A273" s="12" t="s">
        <v>111</v>
      </c>
      <c r="B273" s="13" t="s">
        <v>112</v>
      </c>
      <c r="C273" s="14" t="s">
        <v>0</v>
      </c>
      <c r="D273" s="13" t="s">
        <v>1</v>
      </c>
      <c r="E273" s="9">
        <f>E274+E303</f>
        <v>3433950.18</v>
      </c>
      <c r="F273" s="9">
        <f t="shared" ref="F273:G273" si="137">F274+F303</f>
        <v>6922065.8899999997</v>
      </c>
      <c r="G273" s="9">
        <f t="shared" si="137"/>
        <v>6752065.8899999997</v>
      </c>
      <c r="H273" s="31"/>
      <c r="I273" s="49"/>
    </row>
    <row r="274" spans="1:9" ht="37.15" customHeight="1" outlineLevel="3" x14ac:dyDescent="0.25">
      <c r="A274" s="12" t="s">
        <v>279</v>
      </c>
      <c r="B274" s="13" t="s">
        <v>112</v>
      </c>
      <c r="C274" s="14" t="s">
        <v>113</v>
      </c>
      <c r="D274" s="13" t="s">
        <v>1</v>
      </c>
      <c r="E274" s="9">
        <f>E275++E279+E283+E296</f>
        <v>725757.58</v>
      </c>
      <c r="F274" s="9">
        <f t="shared" ref="F274:G274" si="138">F275++F279+F283+F296</f>
        <v>6922065.8899999997</v>
      </c>
      <c r="G274" s="9">
        <f t="shared" si="138"/>
        <v>6752065.8899999997</v>
      </c>
      <c r="H274" s="31"/>
      <c r="I274" s="49"/>
    </row>
    <row r="275" spans="1:9" ht="33.6" customHeight="1" outlineLevel="4" x14ac:dyDescent="0.25">
      <c r="A275" s="12" t="s">
        <v>306</v>
      </c>
      <c r="B275" s="13" t="s">
        <v>112</v>
      </c>
      <c r="C275" s="14" t="s">
        <v>114</v>
      </c>
      <c r="D275" s="13" t="s">
        <v>1</v>
      </c>
      <c r="E275" s="9">
        <f>E276</f>
        <v>650000</v>
      </c>
      <c r="F275" s="9">
        <f t="shared" ref="F275:G275" si="139">F276</f>
        <v>170000</v>
      </c>
      <c r="G275" s="9">
        <f t="shared" si="139"/>
        <v>0</v>
      </c>
      <c r="H275" s="31"/>
      <c r="I275" s="49"/>
    </row>
    <row r="276" spans="1:9" ht="22.15" customHeight="1" outlineLevel="5" x14ac:dyDescent="0.25">
      <c r="A276" s="12" t="s">
        <v>115</v>
      </c>
      <c r="B276" s="13" t="s">
        <v>112</v>
      </c>
      <c r="C276" s="14">
        <v>1700217021</v>
      </c>
      <c r="D276" s="13" t="s">
        <v>1</v>
      </c>
      <c r="E276" s="9">
        <f t="shared" ref="E276:G277" si="140">E277</f>
        <v>650000</v>
      </c>
      <c r="F276" s="9">
        <f t="shared" si="140"/>
        <v>170000</v>
      </c>
      <c r="G276" s="9">
        <f t="shared" si="140"/>
        <v>0</v>
      </c>
      <c r="H276" s="31"/>
      <c r="I276" s="49"/>
    </row>
    <row r="277" spans="1:9" ht="19.5" customHeight="1" outlineLevel="6" x14ac:dyDescent="0.25">
      <c r="A277" s="12" t="s">
        <v>18</v>
      </c>
      <c r="B277" s="13" t="s">
        <v>112</v>
      </c>
      <c r="C277" s="14">
        <v>1700217021</v>
      </c>
      <c r="D277" s="13" t="s">
        <v>19</v>
      </c>
      <c r="E277" s="9">
        <f t="shared" si="140"/>
        <v>650000</v>
      </c>
      <c r="F277" s="9">
        <f t="shared" si="140"/>
        <v>170000</v>
      </c>
      <c r="G277" s="9">
        <f t="shared" si="140"/>
        <v>0</v>
      </c>
      <c r="H277" s="31"/>
      <c r="I277" s="49"/>
    </row>
    <row r="278" spans="1:9" ht="25.5" customHeight="1" outlineLevel="7" x14ac:dyDescent="0.25">
      <c r="A278" s="12" t="s">
        <v>20</v>
      </c>
      <c r="B278" s="13" t="s">
        <v>112</v>
      </c>
      <c r="C278" s="14">
        <v>1700217021</v>
      </c>
      <c r="D278" s="13" t="s">
        <v>21</v>
      </c>
      <c r="E278" s="9">
        <v>650000</v>
      </c>
      <c r="F278" s="10">
        <v>170000</v>
      </c>
      <c r="G278" s="10">
        <v>0</v>
      </c>
      <c r="H278" s="31"/>
      <c r="I278" s="49"/>
    </row>
    <row r="279" spans="1:9" ht="31.5" outlineLevel="4" x14ac:dyDescent="0.25">
      <c r="A279" s="12" t="s">
        <v>116</v>
      </c>
      <c r="B279" s="13" t="s">
        <v>112</v>
      </c>
      <c r="C279" s="14" t="s">
        <v>117</v>
      </c>
      <c r="D279" s="13" t="s">
        <v>1</v>
      </c>
      <c r="E279" s="9">
        <v>0</v>
      </c>
      <c r="F279" s="9">
        <f>F280</f>
        <v>2717401.55</v>
      </c>
      <c r="G279" s="9">
        <f>G280</f>
        <v>0</v>
      </c>
      <c r="H279" s="31"/>
      <c r="I279" s="49"/>
    </row>
    <row r="280" spans="1:9" ht="33" customHeight="1" outlineLevel="4" x14ac:dyDescent="0.25">
      <c r="A280" s="12" t="s">
        <v>379</v>
      </c>
      <c r="B280" s="13" t="s">
        <v>112</v>
      </c>
      <c r="C280" s="14" t="s">
        <v>281</v>
      </c>
      <c r="D280" s="13" t="s">
        <v>1</v>
      </c>
      <c r="E280" s="9">
        <f t="shared" ref="E280:F281" si="141">E281</f>
        <v>0</v>
      </c>
      <c r="F280" s="10">
        <f t="shared" si="141"/>
        <v>2717401.55</v>
      </c>
      <c r="G280" s="9"/>
      <c r="H280" s="31"/>
      <c r="I280" s="49"/>
    </row>
    <row r="281" spans="1:9" ht="23.25" customHeight="1" outlineLevel="4" x14ac:dyDescent="0.25">
      <c r="A281" s="12" t="s">
        <v>18</v>
      </c>
      <c r="B281" s="13" t="s">
        <v>112</v>
      </c>
      <c r="C281" s="14" t="s">
        <v>281</v>
      </c>
      <c r="D281" s="13" t="s">
        <v>19</v>
      </c>
      <c r="E281" s="9">
        <f t="shared" si="141"/>
        <v>0</v>
      </c>
      <c r="F281" s="10">
        <f t="shared" si="141"/>
        <v>2717401.55</v>
      </c>
      <c r="G281" s="9"/>
      <c r="H281" s="31"/>
      <c r="I281" s="49"/>
    </row>
    <row r="282" spans="1:9" ht="24.75" customHeight="1" outlineLevel="4" x14ac:dyDescent="0.25">
      <c r="A282" s="12" t="s">
        <v>20</v>
      </c>
      <c r="B282" s="13" t="s">
        <v>112</v>
      </c>
      <c r="C282" s="14" t="s">
        <v>281</v>
      </c>
      <c r="D282" s="13" t="s">
        <v>21</v>
      </c>
      <c r="E282" s="9">
        <v>0</v>
      </c>
      <c r="F282" s="10">
        <v>2717401.55</v>
      </c>
      <c r="G282" s="9"/>
      <c r="H282" s="31"/>
      <c r="I282" s="49"/>
    </row>
    <row r="283" spans="1:9" ht="24" customHeight="1" outlineLevel="7" x14ac:dyDescent="0.25">
      <c r="A283" s="12" t="s">
        <v>337</v>
      </c>
      <c r="B283" s="13" t="s">
        <v>112</v>
      </c>
      <c r="C283" s="14">
        <v>1700400000</v>
      </c>
      <c r="D283" s="13" t="s">
        <v>1</v>
      </c>
      <c r="E283" s="9">
        <v>0</v>
      </c>
      <c r="F283" s="9">
        <f>F284+F290</f>
        <v>3958906.76</v>
      </c>
      <c r="G283" s="9">
        <f>G287+G290+G293</f>
        <v>6676308.3099999996</v>
      </c>
      <c r="H283" s="31"/>
      <c r="I283" s="49"/>
    </row>
    <row r="284" spans="1:9" ht="30.75" customHeight="1" outlineLevel="7" x14ac:dyDescent="0.25">
      <c r="A284" s="12" t="s">
        <v>342</v>
      </c>
      <c r="B284" s="13" t="s">
        <v>112</v>
      </c>
      <c r="C284" s="14" t="s">
        <v>333</v>
      </c>
      <c r="D284" s="13" t="s">
        <v>1</v>
      </c>
      <c r="E284" s="9">
        <f>E285</f>
        <v>0</v>
      </c>
      <c r="F284" s="10">
        <f>F285</f>
        <v>1892659.28</v>
      </c>
      <c r="G284" s="10"/>
      <c r="H284" s="31"/>
      <c r="I284" s="49"/>
    </row>
    <row r="285" spans="1:9" ht="21.75" customHeight="1" outlineLevel="7" x14ac:dyDescent="0.25">
      <c r="A285" s="12" t="s">
        <v>18</v>
      </c>
      <c r="B285" s="13" t="s">
        <v>112</v>
      </c>
      <c r="C285" s="14" t="s">
        <v>333</v>
      </c>
      <c r="D285" s="13" t="s">
        <v>19</v>
      </c>
      <c r="E285" s="9">
        <f>E286</f>
        <v>0</v>
      </c>
      <c r="F285" s="10">
        <f>F286</f>
        <v>1892659.28</v>
      </c>
      <c r="G285" s="10"/>
      <c r="H285" s="31"/>
      <c r="I285" s="49"/>
    </row>
    <row r="286" spans="1:9" ht="24" customHeight="1" outlineLevel="7" x14ac:dyDescent="0.25">
      <c r="A286" s="12" t="s">
        <v>20</v>
      </c>
      <c r="B286" s="13" t="s">
        <v>112</v>
      </c>
      <c r="C286" s="14" t="s">
        <v>333</v>
      </c>
      <c r="D286" s="13" t="s">
        <v>21</v>
      </c>
      <c r="E286" s="9">
        <v>0</v>
      </c>
      <c r="F286" s="10">
        <v>1892659.28</v>
      </c>
      <c r="G286" s="10"/>
      <c r="H286" s="31"/>
      <c r="I286" s="49"/>
    </row>
    <row r="287" spans="1:9" ht="33.75" customHeight="1" outlineLevel="7" x14ac:dyDescent="0.25">
      <c r="A287" s="12" t="s">
        <v>380</v>
      </c>
      <c r="B287" s="13" t="s">
        <v>112</v>
      </c>
      <c r="C287" s="14" t="s">
        <v>334</v>
      </c>
      <c r="D287" s="13" t="s">
        <v>1</v>
      </c>
      <c r="E287" s="9">
        <f>E288</f>
        <v>0</v>
      </c>
      <c r="F287" s="10"/>
      <c r="G287" s="10">
        <f>G288</f>
        <v>5462374.6699999999</v>
      </c>
      <c r="H287" s="31"/>
      <c r="I287" s="49"/>
    </row>
    <row r="288" spans="1:9" ht="24.75" customHeight="1" outlineLevel="7" x14ac:dyDescent="0.25">
      <c r="A288" s="12" t="s">
        <v>18</v>
      </c>
      <c r="B288" s="13" t="s">
        <v>112</v>
      </c>
      <c r="C288" s="14" t="s">
        <v>334</v>
      </c>
      <c r="D288" s="13" t="s">
        <v>19</v>
      </c>
      <c r="E288" s="9">
        <f>E289</f>
        <v>0</v>
      </c>
      <c r="F288" s="10"/>
      <c r="G288" s="10">
        <f>G289</f>
        <v>5462374.6699999999</v>
      </c>
      <c r="H288" s="31"/>
      <c r="I288" s="49"/>
    </row>
    <row r="289" spans="1:9" ht="23.25" customHeight="1" outlineLevel="7" x14ac:dyDescent="0.25">
      <c r="A289" s="12" t="s">
        <v>20</v>
      </c>
      <c r="B289" s="13" t="s">
        <v>112</v>
      </c>
      <c r="C289" s="14" t="s">
        <v>334</v>
      </c>
      <c r="D289" s="13" t="s">
        <v>21</v>
      </c>
      <c r="E289" s="9">
        <v>0</v>
      </c>
      <c r="F289" s="10"/>
      <c r="G289" s="10">
        <v>5462374.6699999999</v>
      </c>
      <c r="H289" s="31"/>
      <c r="I289" s="49"/>
    </row>
    <row r="290" spans="1:9" ht="33" customHeight="1" outlineLevel="7" x14ac:dyDescent="0.25">
      <c r="A290" s="12" t="s">
        <v>343</v>
      </c>
      <c r="B290" s="13" t="s">
        <v>112</v>
      </c>
      <c r="C290" s="14" t="s">
        <v>335</v>
      </c>
      <c r="D290" s="13" t="s">
        <v>1</v>
      </c>
      <c r="E290" s="9">
        <f>E291</f>
        <v>0</v>
      </c>
      <c r="F290" s="9">
        <f t="shared" ref="F290" si="142">F291</f>
        <v>2066247.48</v>
      </c>
      <c r="G290" s="9">
        <f>G291</f>
        <v>0</v>
      </c>
      <c r="H290" s="31"/>
      <c r="I290" s="49"/>
    </row>
    <row r="291" spans="1:9" ht="24" customHeight="1" outlineLevel="7" x14ac:dyDescent="0.25">
      <c r="A291" s="12" t="s">
        <v>18</v>
      </c>
      <c r="B291" s="13" t="s">
        <v>112</v>
      </c>
      <c r="C291" s="14" t="s">
        <v>335</v>
      </c>
      <c r="D291" s="13" t="s">
        <v>19</v>
      </c>
      <c r="E291" s="9">
        <f>E292</f>
        <v>0</v>
      </c>
      <c r="F291" s="9">
        <f t="shared" ref="F291" si="143">F292</f>
        <v>2066247.48</v>
      </c>
      <c r="G291" s="9">
        <f>G292</f>
        <v>0</v>
      </c>
      <c r="H291" s="31"/>
      <c r="I291" s="49"/>
    </row>
    <row r="292" spans="1:9" ht="24.75" customHeight="1" outlineLevel="7" x14ac:dyDescent="0.25">
      <c r="A292" s="12" t="s">
        <v>20</v>
      </c>
      <c r="B292" s="13" t="s">
        <v>112</v>
      </c>
      <c r="C292" s="14" t="s">
        <v>335</v>
      </c>
      <c r="D292" s="13" t="s">
        <v>21</v>
      </c>
      <c r="E292" s="9">
        <v>0</v>
      </c>
      <c r="F292" s="10">
        <v>2066247.48</v>
      </c>
      <c r="G292" s="10">
        <v>0</v>
      </c>
      <c r="H292" s="31"/>
      <c r="I292" s="49"/>
    </row>
    <row r="293" spans="1:9" ht="34.5" customHeight="1" outlineLevel="7" x14ac:dyDescent="0.25">
      <c r="A293" s="12" t="s">
        <v>344</v>
      </c>
      <c r="B293" s="13" t="s">
        <v>112</v>
      </c>
      <c r="C293" s="14" t="s">
        <v>336</v>
      </c>
      <c r="D293" s="13" t="s">
        <v>1</v>
      </c>
      <c r="E293" s="9">
        <f>E294</f>
        <v>0</v>
      </c>
      <c r="F293" s="9">
        <f t="shared" ref="F293:F294" si="144">F294</f>
        <v>0</v>
      </c>
      <c r="G293" s="9">
        <f>G294</f>
        <v>1213933.6399999999</v>
      </c>
      <c r="H293" s="31"/>
      <c r="I293" s="49"/>
    </row>
    <row r="294" spans="1:9" ht="18" customHeight="1" outlineLevel="7" x14ac:dyDescent="0.25">
      <c r="A294" s="12" t="s">
        <v>18</v>
      </c>
      <c r="B294" s="13" t="s">
        <v>112</v>
      </c>
      <c r="C294" s="14" t="s">
        <v>336</v>
      </c>
      <c r="D294" s="13" t="s">
        <v>19</v>
      </c>
      <c r="E294" s="9">
        <f>E295</f>
        <v>0</v>
      </c>
      <c r="F294" s="9">
        <f t="shared" si="144"/>
        <v>0</v>
      </c>
      <c r="G294" s="9">
        <f>G295</f>
        <v>1213933.6399999999</v>
      </c>
      <c r="H294" s="31"/>
      <c r="I294" s="49"/>
    </row>
    <row r="295" spans="1:9" ht="22.5" customHeight="1" outlineLevel="7" x14ac:dyDescent="0.25">
      <c r="A295" s="12" t="s">
        <v>20</v>
      </c>
      <c r="B295" s="13" t="s">
        <v>112</v>
      </c>
      <c r="C295" s="14" t="s">
        <v>336</v>
      </c>
      <c r="D295" s="13" t="s">
        <v>21</v>
      </c>
      <c r="E295" s="9">
        <v>0</v>
      </c>
      <c r="F295" s="10">
        <v>0</v>
      </c>
      <c r="G295" s="10">
        <v>1213933.6399999999</v>
      </c>
      <c r="H295" s="31"/>
      <c r="I295" s="49"/>
    </row>
    <row r="296" spans="1:9" ht="22.5" customHeight="1" outlineLevel="7" x14ac:dyDescent="0.25">
      <c r="A296" s="12" t="s">
        <v>370</v>
      </c>
      <c r="B296" s="13" t="s">
        <v>112</v>
      </c>
      <c r="C296" s="14">
        <v>1700500000</v>
      </c>
      <c r="D296" s="13" t="s">
        <v>1</v>
      </c>
      <c r="E296" s="9">
        <f>E297+E300</f>
        <v>75757.58</v>
      </c>
      <c r="F296" s="9">
        <f t="shared" ref="F296:G296" si="145">F297+F300</f>
        <v>75757.58</v>
      </c>
      <c r="G296" s="9">
        <f t="shared" si="145"/>
        <v>75757.58</v>
      </c>
      <c r="H296" s="31"/>
      <c r="I296" s="49"/>
    </row>
    <row r="297" spans="1:9" ht="31.5" outlineLevel="7" x14ac:dyDescent="0.25">
      <c r="A297" s="12" t="s">
        <v>368</v>
      </c>
      <c r="B297" s="13" t="s">
        <v>112</v>
      </c>
      <c r="C297" s="14" t="s">
        <v>371</v>
      </c>
      <c r="D297" s="14" t="s">
        <v>1</v>
      </c>
      <c r="E297" s="9">
        <f>E298</f>
        <v>15151.52</v>
      </c>
      <c r="F297" s="9">
        <f t="shared" ref="F297:G297" si="146">F298</f>
        <v>15151.52</v>
      </c>
      <c r="G297" s="9">
        <f t="shared" si="146"/>
        <v>15151.52</v>
      </c>
      <c r="H297" s="31"/>
      <c r="I297" s="49"/>
    </row>
    <row r="298" spans="1:9" ht="19.5" customHeight="1" outlineLevel="7" x14ac:dyDescent="0.25">
      <c r="A298" s="12" t="s">
        <v>18</v>
      </c>
      <c r="B298" s="13" t="s">
        <v>112</v>
      </c>
      <c r="C298" s="14" t="s">
        <v>371</v>
      </c>
      <c r="D298" s="14">
        <v>200</v>
      </c>
      <c r="E298" s="9">
        <f>E299</f>
        <v>15151.52</v>
      </c>
      <c r="F298" s="9">
        <f t="shared" ref="F298:G298" si="147">F299</f>
        <v>15151.52</v>
      </c>
      <c r="G298" s="9">
        <f t="shared" si="147"/>
        <v>15151.52</v>
      </c>
      <c r="H298" s="31"/>
      <c r="I298" s="49"/>
    </row>
    <row r="299" spans="1:9" ht="17.25" customHeight="1" outlineLevel="7" x14ac:dyDescent="0.25">
      <c r="A299" s="12" t="s">
        <v>20</v>
      </c>
      <c r="B299" s="13" t="s">
        <v>112</v>
      </c>
      <c r="C299" s="14" t="s">
        <v>371</v>
      </c>
      <c r="D299" s="14" t="s">
        <v>21</v>
      </c>
      <c r="E299" s="9">
        <v>15151.52</v>
      </c>
      <c r="F299" s="10">
        <v>15151.52</v>
      </c>
      <c r="G299" s="10">
        <v>15151.52</v>
      </c>
      <c r="H299" s="31"/>
      <c r="I299" s="49"/>
    </row>
    <row r="300" spans="1:9" ht="34.5" customHeight="1" outlineLevel="7" x14ac:dyDescent="0.25">
      <c r="A300" s="12" t="s">
        <v>369</v>
      </c>
      <c r="B300" s="13" t="s">
        <v>112</v>
      </c>
      <c r="C300" s="14" t="s">
        <v>372</v>
      </c>
      <c r="D300" s="14" t="s">
        <v>1</v>
      </c>
      <c r="E300" s="9">
        <f>E301</f>
        <v>60606.06</v>
      </c>
      <c r="F300" s="9">
        <f t="shared" ref="F300:G300" si="148">F301</f>
        <v>60606.06</v>
      </c>
      <c r="G300" s="9">
        <f t="shared" si="148"/>
        <v>60606.06</v>
      </c>
      <c r="H300" s="31"/>
      <c r="I300" s="49"/>
    </row>
    <row r="301" spans="1:9" ht="17.25" customHeight="1" outlineLevel="7" x14ac:dyDescent="0.25">
      <c r="A301" s="12" t="s">
        <v>18</v>
      </c>
      <c r="B301" s="13" t="s">
        <v>112</v>
      </c>
      <c r="C301" s="14" t="s">
        <v>372</v>
      </c>
      <c r="D301" s="14">
        <v>200</v>
      </c>
      <c r="E301" s="9">
        <f>E302</f>
        <v>60606.06</v>
      </c>
      <c r="F301" s="9">
        <f t="shared" ref="F301:G301" si="149">F302</f>
        <v>60606.06</v>
      </c>
      <c r="G301" s="9">
        <f t="shared" si="149"/>
        <v>60606.06</v>
      </c>
      <c r="H301" s="31"/>
      <c r="I301" s="49"/>
    </row>
    <row r="302" spans="1:9" ht="17.25" customHeight="1" outlineLevel="7" x14ac:dyDescent="0.25">
      <c r="A302" s="12" t="s">
        <v>20</v>
      </c>
      <c r="B302" s="13" t="s">
        <v>112</v>
      </c>
      <c r="C302" s="14" t="s">
        <v>372</v>
      </c>
      <c r="D302" s="14" t="s">
        <v>21</v>
      </c>
      <c r="E302" s="9">
        <v>60606.06</v>
      </c>
      <c r="F302" s="10">
        <v>60606.06</v>
      </c>
      <c r="G302" s="10">
        <v>60606.06</v>
      </c>
      <c r="H302" s="31"/>
      <c r="I302" s="49"/>
    </row>
    <row r="303" spans="1:9" ht="33.75" customHeight="1" outlineLevel="7" x14ac:dyDescent="0.25">
      <c r="A303" s="12" t="s">
        <v>323</v>
      </c>
      <c r="B303" s="13" t="s">
        <v>112</v>
      </c>
      <c r="C303" s="14">
        <v>1400000000</v>
      </c>
      <c r="D303" s="13" t="s">
        <v>1</v>
      </c>
      <c r="E303" s="9">
        <f>E304</f>
        <v>2708192.6</v>
      </c>
      <c r="F303" s="9">
        <f t="shared" ref="F303:G304" si="150">F304</f>
        <v>0</v>
      </c>
      <c r="G303" s="9">
        <f t="shared" si="150"/>
        <v>0</v>
      </c>
      <c r="H303" s="31"/>
      <c r="I303" s="49"/>
    </row>
    <row r="304" spans="1:9" ht="28.15" customHeight="1" outlineLevel="7" x14ac:dyDescent="0.25">
      <c r="A304" s="12" t="s">
        <v>324</v>
      </c>
      <c r="B304" s="13" t="s">
        <v>112</v>
      </c>
      <c r="C304" s="14">
        <v>1400100000</v>
      </c>
      <c r="D304" s="13" t="s">
        <v>1</v>
      </c>
      <c r="E304" s="9">
        <f>E305</f>
        <v>2708192.6</v>
      </c>
      <c r="F304" s="9">
        <f t="shared" si="150"/>
        <v>0</v>
      </c>
      <c r="G304" s="9">
        <f t="shared" si="150"/>
        <v>0</v>
      </c>
      <c r="H304" s="31"/>
      <c r="I304" s="49"/>
    </row>
    <row r="305" spans="1:9" ht="65.25" customHeight="1" outlineLevel="7" x14ac:dyDescent="0.25">
      <c r="A305" s="12" t="s">
        <v>341</v>
      </c>
      <c r="B305" s="13" t="s">
        <v>112</v>
      </c>
      <c r="C305" s="14" t="s">
        <v>325</v>
      </c>
      <c r="D305" s="13" t="s">
        <v>1</v>
      </c>
      <c r="E305" s="9">
        <f>E306</f>
        <v>2708192.6</v>
      </c>
      <c r="F305" s="10">
        <v>0</v>
      </c>
      <c r="G305" s="10">
        <f>G306</f>
        <v>0</v>
      </c>
      <c r="H305" s="31"/>
      <c r="I305" s="49"/>
    </row>
    <row r="306" spans="1:9" ht="22.15" customHeight="1" outlineLevel="7" x14ac:dyDescent="0.25">
      <c r="A306" s="12" t="s">
        <v>18</v>
      </c>
      <c r="B306" s="13" t="s">
        <v>112</v>
      </c>
      <c r="C306" s="14" t="s">
        <v>325</v>
      </c>
      <c r="D306" s="13" t="s">
        <v>19</v>
      </c>
      <c r="E306" s="9">
        <f>E307</f>
        <v>2708192.6</v>
      </c>
      <c r="F306" s="10">
        <v>0</v>
      </c>
      <c r="G306" s="10">
        <f>G307</f>
        <v>0</v>
      </c>
      <c r="H306" s="31"/>
      <c r="I306" s="49"/>
    </row>
    <row r="307" spans="1:9" ht="21" customHeight="1" outlineLevel="7" x14ac:dyDescent="0.25">
      <c r="A307" s="12" t="s">
        <v>20</v>
      </c>
      <c r="B307" s="13" t="s">
        <v>112</v>
      </c>
      <c r="C307" s="14" t="s">
        <v>325</v>
      </c>
      <c r="D307" s="13" t="s">
        <v>21</v>
      </c>
      <c r="E307" s="9">
        <v>2708192.6</v>
      </c>
      <c r="F307" s="10">
        <v>0</v>
      </c>
      <c r="G307" s="10">
        <v>0</v>
      </c>
      <c r="H307" s="31"/>
      <c r="I307" s="49"/>
    </row>
    <row r="308" spans="1:9" ht="22.9" customHeight="1" outlineLevel="2" x14ac:dyDescent="0.25">
      <c r="A308" s="12" t="s">
        <v>118</v>
      </c>
      <c r="B308" s="13" t="s">
        <v>119</v>
      </c>
      <c r="C308" s="14" t="s">
        <v>0</v>
      </c>
      <c r="D308" s="13" t="s">
        <v>1</v>
      </c>
      <c r="E308" s="9">
        <f t="shared" ref="E308:G309" si="151">E309</f>
        <v>62747.74</v>
      </c>
      <c r="F308" s="9">
        <f t="shared" si="151"/>
        <v>65257.64</v>
      </c>
      <c r="G308" s="9">
        <f t="shared" si="151"/>
        <v>67867.95</v>
      </c>
      <c r="H308" s="31"/>
      <c r="I308" s="49"/>
    </row>
    <row r="309" spans="1:9" ht="21" customHeight="1" outlineLevel="3" x14ac:dyDescent="0.25">
      <c r="A309" s="12" t="s">
        <v>6</v>
      </c>
      <c r="B309" s="13" t="s">
        <v>119</v>
      </c>
      <c r="C309" s="14" t="s">
        <v>7</v>
      </c>
      <c r="D309" s="13" t="s">
        <v>1</v>
      </c>
      <c r="E309" s="9">
        <f t="shared" si="151"/>
        <v>62747.74</v>
      </c>
      <c r="F309" s="9">
        <f t="shared" si="151"/>
        <v>65257.64</v>
      </c>
      <c r="G309" s="9">
        <f t="shared" si="151"/>
        <v>67867.95</v>
      </c>
      <c r="H309" s="31"/>
      <c r="I309" s="49"/>
    </row>
    <row r="310" spans="1:9" ht="20.25" customHeight="1" outlineLevel="4" x14ac:dyDescent="0.25">
      <c r="A310" s="12" t="s">
        <v>8</v>
      </c>
      <c r="B310" s="13" t="s">
        <v>119</v>
      </c>
      <c r="C310" s="14" t="s">
        <v>9</v>
      </c>
      <c r="D310" s="13" t="s">
        <v>1</v>
      </c>
      <c r="E310" s="9">
        <f>E311</f>
        <v>62747.74</v>
      </c>
      <c r="F310" s="9">
        <f t="shared" ref="F310:G311" si="152">F311</f>
        <v>65257.64</v>
      </c>
      <c r="G310" s="9">
        <f t="shared" si="152"/>
        <v>67867.95</v>
      </c>
      <c r="H310" s="31"/>
      <c r="I310" s="49"/>
    </row>
    <row r="311" spans="1:9" ht="47.25" outlineLevel="5" x14ac:dyDescent="0.25">
      <c r="A311" s="12" t="s">
        <v>120</v>
      </c>
      <c r="B311" s="13" t="s">
        <v>119</v>
      </c>
      <c r="C311" s="14" t="s">
        <v>121</v>
      </c>
      <c r="D311" s="13" t="s">
        <v>1</v>
      </c>
      <c r="E311" s="9">
        <f>E312</f>
        <v>62747.74</v>
      </c>
      <c r="F311" s="9">
        <f t="shared" si="152"/>
        <v>65257.64</v>
      </c>
      <c r="G311" s="9">
        <f t="shared" si="152"/>
        <v>67867.95</v>
      </c>
      <c r="H311" s="31"/>
      <c r="I311" s="49"/>
    </row>
    <row r="312" spans="1:9" ht="49.5" customHeight="1" outlineLevel="6" x14ac:dyDescent="0.25">
      <c r="A312" s="12" t="s">
        <v>12</v>
      </c>
      <c r="B312" s="13" t="s">
        <v>119</v>
      </c>
      <c r="C312" s="14" t="s">
        <v>121</v>
      </c>
      <c r="D312" s="13" t="s">
        <v>13</v>
      </c>
      <c r="E312" s="9">
        <f>E313</f>
        <v>62747.74</v>
      </c>
      <c r="F312" s="9">
        <f t="shared" ref="F312:G312" si="153">F313</f>
        <v>65257.64</v>
      </c>
      <c r="G312" s="9">
        <f t="shared" si="153"/>
        <v>67867.95</v>
      </c>
      <c r="H312" s="31"/>
      <c r="I312" s="49"/>
    </row>
    <row r="313" spans="1:9" ht="21.6" customHeight="1" outlineLevel="7" x14ac:dyDescent="0.25">
      <c r="A313" s="12" t="s">
        <v>14</v>
      </c>
      <c r="B313" s="13" t="s">
        <v>119</v>
      </c>
      <c r="C313" s="14" t="s">
        <v>121</v>
      </c>
      <c r="D313" s="13" t="s">
        <v>15</v>
      </c>
      <c r="E313" s="9">
        <v>62747.74</v>
      </c>
      <c r="F313" s="10">
        <v>65257.64</v>
      </c>
      <c r="G313" s="10">
        <v>67867.95</v>
      </c>
      <c r="H313" s="31"/>
      <c r="I313" s="49"/>
    </row>
    <row r="314" spans="1:9" ht="15.75" outlineLevel="1" x14ac:dyDescent="0.25">
      <c r="A314" s="12" t="s">
        <v>122</v>
      </c>
      <c r="B314" s="13" t="s">
        <v>123</v>
      </c>
      <c r="C314" s="14" t="s">
        <v>0</v>
      </c>
      <c r="D314" s="13" t="s">
        <v>1</v>
      </c>
      <c r="E314" s="9">
        <f>E315+E333+E381+E401+E407</f>
        <v>550142181.94000006</v>
      </c>
      <c r="F314" s="9">
        <f>F315+F333+F381+F401+F407</f>
        <v>533063329.48000002</v>
      </c>
      <c r="G314" s="9">
        <f>G315+G333+G381+G401+G407</f>
        <v>561237709.48000002</v>
      </c>
      <c r="H314" s="31"/>
      <c r="I314" s="49"/>
    </row>
    <row r="315" spans="1:9" ht="15.75" outlineLevel="2" x14ac:dyDescent="0.25">
      <c r="A315" s="12" t="s">
        <v>124</v>
      </c>
      <c r="B315" s="13" t="s">
        <v>125</v>
      </c>
      <c r="C315" s="14" t="s">
        <v>0</v>
      </c>
      <c r="D315" s="13" t="s">
        <v>1</v>
      </c>
      <c r="E315" s="9">
        <f>E316</f>
        <v>145343104</v>
      </c>
      <c r="F315" s="9">
        <f t="shared" ref="F315:G315" si="154">F316</f>
        <v>138971316</v>
      </c>
      <c r="G315" s="9">
        <f t="shared" si="154"/>
        <v>146747219</v>
      </c>
      <c r="H315" s="31"/>
      <c r="I315" s="49"/>
    </row>
    <row r="316" spans="1:9" ht="33" customHeight="1" outlineLevel="3" x14ac:dyDescent="0.25">
      <c r="A316" s="12" t="s">
        <v>280</v>
      </c>
      <c r="B316" s="13" t="s">
        <v>125</v>
      </c>
      <c r="C316" s="14" t="s">
        <v>126</v>
      </c>
      <c r="D316" s="13" t="s">
        <v>1</v>
      </c>
      <c r="E316" s="9">
        <f>E317</f>
        <v>145343104</v>
      </c>
      <c r="F316" s="9">
        <f t="shared" ref="F316:G316" si="155">F317</f>
        <v>138971316</v>
      </c>
      <c r="G316" s="9">
        <f t="shared" si="155"/>
        <v>146747219</v>
      </c>
      <c r="H316" s="31"/>
      <c r="I316" s="49"/>
    </row>
    <row r="317" spans="1:9" ht="31.5" outlineLevel="4" x14ac:dyDescent="0.25">
      <c r="A317" s="12" t="s">
        <v>127</v>
      </c>
      <c r="B317" s="13" t="s">
        <v>125</v>
      </c>
      <c r="C317" s="14" t="s">
        <v>128</v>
      </c>
      <c r="D317" s="13" t="s">
        <v>1</v>
      </c>
      <c r="E317" s="9">
        <f>E318+E321+E328</f>
        <v>145343104</v>
      </c>
      <c r="F317" s="9">
        <f t="shared" ref="F317:G317" si="156">F318+F321+F328</f>
        <v>138971316</v>
      </c>
      <c r="G317" s="9">
        <f t="shared" si="156"/>
        <v>146747219</v>
      </c>
      <c r="H317" s="31"/>
      <c r="I317" s="49"/>
    </row>
    <row r="318" spans="1:9" ht="38.450000000000003" customHeight="1" outlineLevel="5" x14ac:dyDescent="0.25">
      <c r="A318" s="12" t="s">
        <v>129</v>
      </c>
      <c r="B318" s="13" t="s">
        <v>125</v>
      </c>
      <c r="C318" s="14" t="s">
        <v>130</v>
      </c>
      <c r="D318" s="13" t="s">
        <v>1</v>
      </c>
      <c r="E318" s="9">
        <f>E319</f>
        <v>8012550</v>
      </c>
      <c r="F318" s="9">
        <f t="shared" ref="F318:G318" si="157">F319</f>
        <v>8012550</v>
      </c>
      <c r="G318" s="9">
        <f t="shared" si="157"/>
        <v>8012550</v>
      </c>
      <c r="H318" s="31"/>
      <c r="I318" s="49"/>
    </row>
    <row r="319" spans="1:9" ht="22.15" customHeight="1" outlineLevel="6" x14ac:dyDescent="0.25">
      <c r="A319" s="12" t="s">
        <v>18</v>
      </c>
      <c r="B319" s="13" t="s">
        <v>125</v>
      </c>
      <c r="C319" s="14" t="s">
        <v>130</v>
      </c>
      <c r="D319" s="13" t="s">
        <v>19</v>
      </c>
      <c r="E319" s="9">
        <f>E320</f>
        <v>8012550</v>
      </c>
      <c r="F319" s="9">
        <f t="shared" ref="F319:G319" si="158">F320</f>
        <v>8012550</v>
      </c>
      <c r="G319" s="9">
        <f t="shared" si="158"/>
        <v>8012550</v>
      </c>
      <c r="H319" s="31"/>
      <c r="I319" s="49"/>
    </row>
    <row r="320" spans="1:9" ht="20.45" customHeight="1" outlineLevel="7" x14ac:dyDescent="0.25">
      <c r="A320" s="12" t="s">
        <v>20</v>
      </c>
      <c r="B320" s="13" t="s">
        <v>125</v>
      </c>
      <c r="C320" s="14" t="s">
        <v>130</v>
      </c>
      <c r="D320" s="13" t="s">
        <v>21</v>
      </c>
      <c r="E320" s="9">
        <v>8012550</v>
      </c>
      <c r="F320" s="10">
        <v>8012550</v>
      </c>
      <c r="G320" s="10">
        <v>8012550</v>
      </c>
      <c r="H320" s="31"/>
      <c r="I320" s="49"/>
    </row>
    <row r="321" spans="1:9" ht="31.5" outlineLevel="5" x14ac:dyDescent="0.25">
      <c r="A321" s="12" t="s">
        <v>131</v>
      </c>
      <c r="B321" s="13" t="s">
        <v>125</v>
      </c>
      <c r="C321" s="14" t="s">
        <v>132</v>
      </c>
      <c r="D321" s="13" t="s">
        <v>1</v>
      </c>
      <c r="E321" s="9">
        <f>E322+E324+E326</f>
        <v>56065800</v>
      </c>
      <c r="F321" s="9">
        <f t="shared" ref="F321:G321" si="159">F322+F324+F326</f>
        <v>39183140</v>
      </c>
      <c r="G321" s="9">
        <f t="shared" si="159"/>
        <v>38620140</v>
      </c>
      <c r="H321" s="31"/>
      <c r="I321" s="49"/>
    </row>
    <row r="322" spans="1:9" ht="47.25" customHeight="1" outlineLevel="6" x14ac:dyDescent="0.25">
      <c r="A322" s="12" t="s">
        <v>12</v>
      </c>
      <c r="B322" s="13" t="s">
        <v>125</v>
      </c>
      <c r="C322" s="14" t="s">
        <v>132</v>
      </c>
      <c r="D322" s="13" t="s">
        <v>13</v>
      </c>
      <c r="E322" s="9">
        <f>E323</f>
        <v>45119390</v>
      </c>
      <c r="F322" s="9">
        <f t="shared" ref="F322:G322" si="160">F323</f>
        <v>38620140</v>
      </c>
      <c r="G322" s="9">
        <f t="shared" si="160"/>
        <v>38620140</v>
      </c>
      <c r="H322" s="31"/>
      <c r="I322" s="49"/>
    </row>
    <row r="323" spans="1:9" ht="15.75" outlineLevel="7" x14ac:dyDescent="0.25">
      <c r="A323" s="12" t="s">
        <v>52</v>
      </c>
      <c r="B323" s="13" t="s">
        <v>125</v>
      </c>
      <c r="C323" s="14" t="s">
        <v>132</v>
      </c>
      <c r="D323" s="13" t="s">
        <v>53</v>
      </c>
      <c r="E323" s="9">
        <v>45119390</v>
      </c>
      <c r="F323" s="10">
        <v>38620140</v>
      </c>
      <c r="G323" s="10">
        <v>38620140</v>
      </c>
      <c r="H323" s="31"/>
      <c r="I323" s="49"/>
    </row>
    <row r="324" spans="1:9" ht="21.75" customHeight="1" outlineLevel="6" x14ac:dyDescent="0.25">
      <c r="A324" s="12" t="s">
        <v>18</v>
      </c>
      <c r="B324" s="13" t="s">
        <v>125</v>
      </c>
      <c r="C324" s="14" t="s">
        <v>132</v>
      </c>
      <c r="D324" s="13" t="s">
        <v>19</v>
      </c>
      <c r="E324" s="9">
        <f>E325</f>
        <v>10841410</v>
      </c>
      <c r="F324" s="9">
        <f t="shared" ref="F324:G324" si="161">F325</f>
        <v>563000</v>
      </c>
      <c r="G324" s="9">
        <f t="shared" si="161"/>
        <v>0</v>
      </c>
      <c r="H324" s="31"/>
      <c r="I324" s="49"/>
    </row>
    <row r="325" spans="1:9" ht="21.75" customHeight="1" outlineLevel="7" x14ac:dyDescent="0.25">
      <c r="A325" s="12" t="s">
        <v>20</v>
      </c>
      <c r="B325" s="13" t="s">
        <v>125</v>
      </c>
      <c r="C325" s="14" t="s">
        <v>132</v>
      </c>
      <c r="D325" s="13" t="s">
        <v>21</v>
      </c>
      <c r="E325" s="9">
        <v>10841410</v>
      </c>
      <c r="F325" s="10">
        <v>563000</v>
      </c>
      <c r="G325" s="10">
        <v>0</v>
      </c>
      <c r="H325" s="31"/>
      <c r="I325" s="49"/>
    </row>
    <row r="326" spans="1:9" ht="15.75" outlineLevel="6" x14ac:dyDescent="0.25">
      <c r="A326" s="12" t="s">
        <v>28</v>
      </c>
      <c r="B326" s="13" t="s">
        <v>125</v>
      </c>
      <c r="C326" s="14" t="s">
        <v>132</v>
      </c>
      <c r="D326" s="13" t="s">
        <v>29</v>
      </c>
      <c r="E326" s="9">
        <f>E327</f>
        <v>105000</v>
      </c>
      <c r="F326" s="9">
        <f t="shared" ref="F326:G326" si="162">F327</f>
        <v>0</v>
      </c>
      <c r="G326" s="9">
        <f t="shared" si="162"/>
        <v>0</v>
      </c>
      <c r="H326" s="31"/>
      <c r="I326" s="49"/>
    </row>
    <row r="327" spans="1:9" ht="15.75" outlineLevel="7" x14ac:dyDescent="0.25">
      <c r="A327" s="12" t="s">
        <v>30</v>
      </c>
      <c r="B327" s="13" t="s">
        <v>125</v>
      </c>
      <c r="C327" s="14" t="s">
        <v>132</v>
      </c>
      <c r="D327" s="13" t="s">
        <v>31</v>
      </c>
      <c r="E327" s="9">
        <v>105000</v>
      </c>
      <c r="F327" s="10">
        <v>0</v>
      </c>
      <c r="G327" s="10">
        <v>0</v>
      </c>
      <c r="H327" s="31"/>
      <c r="I327" s="49"/>
    </row>
    <row r="328" spans="1:9" ht="57" customHeight="1" outlineLevel="5" x14ac:dyDescent="0.25">
      <c r="A328" s="12" t="s">
        <v>133</v>
      </c>
      <c r="B328" s="13" t="s">
        <v>125</v>
      </c>
      <c r="C328" s="14" t="s">
        <v>134</v>
      </c>
      <c r="D328" s="13" t="s">
        <v>1</v>
      </c>
      <c r="E328" s="9">
        <f>E329+E331</f>
        <v>81264754</v>
      </c>
      <c r="F328" s="9">
        <f t="shared" ref="F328:G328" si="163">F329+F331</f>
        <v>91775626</v>
      </c>
      <c r="G328" s="9">
        <f t="shared" si="163"/>
        <v>100114529</v>
      </c>
      <c r="H328" s="31"/>
      <c r="I328" s="49"/>
    </row>
    <row r="329" spans="1:9" ht="49.5" customHeight="1" outlineLevel="6" x14ac:dyDescent="0.25">
      <c r="A329" s="12" t="s">
        <v>12</v>
      </c>
      <c r="B329" s="13" t="s">
        <v>125</v>
      </c>
      <c r="C329" s="14" t="s">
        <v>134</v>
      </c>
      <c r="D329" s="13" t="s">
        <v>13</v>
      </c>
      <c r="E329" s="9">
        <f>E330</f>
        <v>79240805</v>
      </c>
      <c r="F329" s="9">
        <f t="shared" ref="F329:G329" si="164">F330</f>
        <v>89670578</v>
      </c>
      <c r="G329" s="9">
        <f t="shared" si="164"/>
        <v>98009481</v>
      </c>
      <c r="H329" s="31"/>
      <c r="I329" s="49"/>
    </row>
    <row r="330" spans="1:9" ht="22.15" customHeight="1" outlineLevel="7" x14ac:dyDescent="0.25">
      <c r="A330" s="12" t="s">
        <v>52</v>
      </c>
      <c r="B330" s="13" t="s">
        <v>125</v>
      </c>
      <c r="C330" s="14" t="s">
        <v>134</v>
      </c>
      <c r="D330" s="13" t="s">
        <v>53</v>
      </c>
      <c r="E330" s="9">
        <v>79240805</v>
      </c>
      <c r="F330" s="10">
        <v>89670578</v>
      </c>
      <c r="G330" s="10">
        <v>98009481</v>
      </c>
      <c r="H330" s="31"/>
      <c r="I330" s="49"/>
    </row>
    <row r="331" spans="1:9" ht="22.5" customHeight="1" outlineLevel="6" x14ac:dyDescent="0.25">
      <c r="A331" s="12" t="s">
        <v>18</v>
      </c>
      <c r="B331" s="13" t="s">
        <v>125</v>
      </c>
      <c r="C331" s="14" t="s">
        <v>134</v>
      </c>
      <c r="D331" s="13" t="s">
        <v>19</v>
      </c>
      <c r="E331" s="9">
        <f>E332</f>
        <v>2023949</v>
      </c>
      <c r="F331" s="9">
        <f t="shared" ref="F331:G331" si="165">F332</f>
        <v>2105048</v>
      </c>
      <c r="G331" s="9">
        <f t="shared" si="165"/>
        <v>2105048</v>
      </c>
      <c r="H331" s="31"/>
      <c r="I331" s="49"/>
    </row>
    <row r="332" spans="1:9" ht="24" customHeight="1" outlineLevel="7" x14ac:dyDescent="0.25">
      <c r="A332" s="12" t="s">
        <v>20</v>
      </c>
      <c r="B332" s="13" t="s">
        <v>125</v>
      </c>
      <c r="C332" s="14" t="s">
        <v>134</v>
      </c>
      <c r="D332" s="13" t="s">
        <v>21</v>
      </c>
      <c r="E332" s="9">
        <v>2023949</v>
      </c>
      <c r="F332" s="10">
        <v>2105048</v>
      </c>
      <c r="G332" s="10">
        <v>2105048</v>
      </c>
      <c r="H332" s="31"/>
      <c r="I332" s="49"/>
    </row>
    <row r="333" spans="1:9" ht="15.75" outlineLevel="2" x14ac:dyDescent="0.25">
      <c r="A333" s="12" t="s">
        <v>135</v>
      </c>
      <c r="B333" s="13" t="s">
        <v>136</v>
      </c>
      <c r="C333" s="14" t="s">
        <v>0</v>
      </c>
      <c r="D333" s="13" t="s">
        <v>1</v>
      </c>
      <c r="E333" s="9">
        <f>E334</f>
        <v>323254269.68000001</v>
      </c>
      <c r="F333" s="9">
        <f t="shared" ref="F333:G333" si="166">F334</f>
        <v>326621616.63999999</v>
      </c>
      <c r="G333" s="9">
        <f t="shared" si="166"/>
        <v>347602557.63999999</v>
      </c>
      <c r="H333" s="31"/>
      <c r="I333" s="49"/>
    </row>
    <row r="334" spans="1:9" ht="31.5" outlineLevel="3" x14ac:dyDescent="0.25">
      <c r="A334" s="12" t="s">
        <v>280</v>
      </c>
      <c r="B334" s="13" t="s">
        <v>136</v>
      </c>
      <c r="C334" s="14" t="s">
        <v>126</v>
      </c>
      <c r="D334" s="13" t="s">
        <v>1</v>
      </c>
      <c r="E334" s="9">
        <f>E335+E369+E373+E377+E365</f>
        <v>323254269.68000001</v>
      </c>
      <c r="F334" s="9">
        <f t="shared" ref="F334:G334" si="167">F335+F369+F373+F377</f>
        <v>326621616.63999999</v>
      </c>
      <c r="G334" s="9">
        <f t="shared" si="167"/>
        <v>347602557.63999999</v>
      </c>
      <c r="H334" s="31"/>
      <c r="I334" s="49"/>
    </row>
    <row r="335" spans="1:9" ht="31.5" outlineLevel="4" x14ac:dyDescent="0.25">
      <c r="A335" s="12" t="s">
        <v>137</v>
      </c>
      <c r="B335" s="13" t="s">
        <v>136</v>
      </c>
      <c r="C335" s="14" t="s">
        <v>138</v>
      </c>
      <c r="D335" s="13" t="s">
        <v>1</v>
      </c>
      <c r="E335" s="9">
        <f>E336+E341+E351+E354+E359+E362+E348</f>
        <v>321698412</v>
      </c>
      <c r="F335" s="9">
        <f>F336+F341+F351+F354+F359+F362+F348</f>
        <v>323218760</v>
      </c>
      <c r="G335" s="9">
        <f>G336+G341+G351+G354+G359+G362+G348</f>
        <v>344219701</v>
      </c>
      <c r="H335" s="31"/>
      <c r="I335" s="49"/>
    </row>
    <row r="336" spans="1:9" ht="33.6" customHeight="1" outlineLevel="5" x14ac:dyDescent="0.25">
      <c r="A336" s="12" t="s">
        <v>139</v>
      </c>
      <c r="B336" s="13" t="s">
        <v>136</v>
      </c>
      <c r="C336" s="14" t="s">
        <v>140</v>
      </c>
      <c r="D336" s="13" t="s">
        <v>1</v>
      </c>
      <c r="E336" s="9">
        <f>E337+E339</f>
        <v>200000</v>
      </c>
      <c r="F336" s="9">
        <f t="shared" ref="F336:G336" si="168">F337+F339</f>
        <v>0</v>
      </c>
      <c r="G336" s="9">
        <f t="shared" si="168"/>
        <v>0</v>
      </c>
      <c r="H336" s="31"/>
      <c r="I336" s="49"/>
    </row>
    <row r="337" spans="1:9" ht="49.5" customHeight="1" outlineLevel="6" x14ac:dyDescent="0.25">
      <c r="A337" s="12" t="s">
        <v>12</v>
      </c>
      <c r="B337" s="13" t="s">
        <v>136</v>
      </c>
      <c r="C337" s="14" t="s">
        <v>140</v>
      </c>
      <c r="D337" s="13" t="s">
        <v>13</v>
      </c>
      <c r="E337" s="51">
        <f>E338</f>
        <v>125600</v>
      </c>
      <c r="F337" s="51">
        <f t="shared" ref="F337:G337" si="169">F338</f>
        <v>0</v>
      </c>
      <c r="G337" s="51">
        <f t="shared" si="169"/>
        <v>0</v>
      </c>
      <c r="H337" s="31"/>
      <c r="I337" s="49"/>
    </row>
    <row r="338" spans="1:9" ht="24.75" customHeight="1" outlineLevel="7" x14ac:dyDescent="0.25">
      <c r="A338" s="12" t="s">
        <v>52</v>
      </c>
      <c r="B338" s="13" t="s">
        <v>136</v>
      </c>
      <c r="C338" s="14" t="s">
        <v>140</v>
      </c>
      <c r="D338" s="13" t="s">
        <v>53</v>
      </c>
      <c r="E338" s="51">
        <v>125600</v>
      </c>
      <c r="F338" s="44">
        <v>0</v>
      </c>
      <c r="G338" s="44">
        <v>0</v>
      </c>
      <c r="H338" s="31"/>
      <c r="I338" s="49"/>
    </row>
    <row r="339" spans="1:9" ht="23.25" customHeight="1" outlineLevel="6" x14ac:dyDescent="0.25">
      <c r="A339" s="12" t="s">
        <v>18</v>
      </c>
      <c r="B339" s="13" t="s">
        <v>136</v>
      </c>
      <c r="C339" s="14" t="s">
        <v>140</v>
      </c>
      <c r="D339" s="13" t="s">
        <v>19</v>
      </c>
      <c r="E339" s="51">
        <f>E340</f>
        <v>74400</v>
      </c>
      <c r="F339" s="51">
        <f t="shared" ref="F339:G339" si="170">F340</f>
        <v>0</v>
      </c>
      <c r="G339" s="51">
        <f t="shared" si="170"/>
        <v>0</v>
      </c>
      <c r="H339" s="31"/>
      <c r="I339" s="49"/>
    </row>
    <row r="340" spans="1:9" ht="23.25" customHeight="1" outlineLevel="7" x14ac:dyDescent="0.25">
      <c r="A340" s="12" t="s">
        <v>20</v>
      </c>
      <c r="B340" s="13" t="s">
        <v>136</v>
      </c>
      <c r="C340" s="14" t="s">
        <v>140</v>
      </c>
      <c r="D340" s="13" t="s">
        <v>21</v>
      </c>
      <c r="E340" s="51">
        <v>74400</v>
      </c>
      <c r="F340" s="44">
        <v>0</v>
      </c>
      <c r="G340" s="44">
        <v>0</v>
      </c>
      <c r="H340" s="31"/>
      <c r="I340" s="49"/>
    </row>
    <row r="341" spans="1:9" ht="31.5" outlineLevel="5" x14ac:dyDescent="0.25">
      <c r="A341" s="12" t="s">
        <v>141</v>
      </c>
      <c r="B341" s="13" t="s">
        <v>136</v>
      </c>
      <c r="C341" s="14" t="s">
        <v>142</v>
      </c>
      <c r="D341" s="13" t="s">
        <v>1</v>
      </c>
      <c r="E341" s="9">
        <f>E342+E344+E346</f>
        <v>76604140</v>
      </c>
      <c r="F341" s="9">
        <f t="shared" ref="F341:G341" si="171">F342+F344+F346</f>
        <v>50520640</v>
      </c>
      <c r="G341" s="9">
        <f t="shared" si="171"/>
        <v>49420640</v>
      </c>
      <c r="H341" s="31"/>
      <c r="I341" s="49"/>
    </row>
    <row r="342" spans="1:9" ht="46.5" customHeight="1" outlineLevel="6" x14ac:dyDescent="0.25">
      <c r="A342" s="12" t="s">
        <v>12</v>
      </c>
      <c r="B342" s="13" t="s">
        <v>136</v>
      </c>
      <c r="C342" s="14" t="s">
        <v>142</v>
      </c>
      <c r="D342" s="13" t="s">
        <v>13</v>
      </c>
      <c r="E342" s="9">
        <f>E343</f>
        <v>57870700</v>
      </c>
      <c r="F342" s="9">
        <f t="shared" ref="F342:G342" si="172">F343</f>
        <v>49420640</v>
      </c>
      <c r="G342" s="9">
        <f t="shared" si="172"/>
        <v>49420640</v>
      </c>
      <c r="H342" s="31"/>
      <c r="I342" s="49"/>
    </row>
    <row r="343" spans="1:9" ht="20.25" customHeight="1" outlineLevel="7" x14ac:dyDescent="0.25">
      <c r="A343" s="12" t="s">
        <v>52</v>
      </c>
      <c r="B343" s="13" t="s">
        <v>136</v>
      </c>
      <c r="C343" s="14" t="s">
        <v>142</v>
      </c>
      <c r="D343" s="13" t="s">
        <v>53</v>
      </c>
      <c r="E343" s="9">
        <v>57870700</v>
      </c>
      <c r="F343" s="9">
        <v>49420640</v>
      </c>
      <c r="G343" s="9">
        <v>49420640</v>
      </c>
      <c r="H343" s="31"/>
      <c r="I343" s="49"/>
    </row>
    <row r="344" spans="1:9" ht="23.25" customHeight="1" outlineLevel="6" x14ac:dyDescent="0.25">
      <c r="A344" s="12" t="s">
        <v>18</v>
      </c>
      <c r="B344" s="13" t="s">
        <v>136</v>
      </c>
      <c r="C344" s="14" t="s">
        <v>142</v>
      </c>
      <c r="D344" s="13" t="s">
        <v>19</v>
      </c>
      <c r="E344" s="9">
        <f>E345</f>
        <v>18716440</v>
      </c>
      <c r="F344" s="9">
        <f t="shared" ref="F344:G344" si="173">F345</f>
        <v>1100000</v>
      </c>
      <c r="G344" s="9">
        <f t="shared" si="173"/>
        <v>0</v>
      </c>
      <c r="H344" s="31"/>
      <c r="I344" s="49"/>
    </row>
    <row r="345" spans="1:9" ht="21.75" customHeight="1" outlineLevel="7" x14ac:dyDescent="0.25">
      <c r="A345" s="12" t="s">
        <v>20</v>
      </c>
      <c r="B345" s="13" t="s">
        <v>136</v>
      </c>
      <c r="C345" s="14" t="s">
        <v>142</v>
      </c>
      <c r="D345" s="15">
        <v>240</v>
      </c>
      <c r="E345" s="9">
        <v>18716440</v>
      </c>
      <c r="F345" s="10">
        <v>1100000</v>
      </c>
      <c r="G345" s="10">
        <v>0</v>
      </c>
      <c r="H345" s="31"/>
      <c r="I345" s="49"/>
    </row>
    <row r="346" spans="1:9" ht="20.25" customHeight="1" outlineLevel="6" x14ac:dyDescent="0.25">
      <c r="A346" s="12" t="s">
        <v>28</v>
      </c>
      <c r="B346" s="13" t="s">
        <v>136</v>
      </c>
      <c r="C346" s="14" t="s">
        <v>142</v>
      </c>
      <c r="D346" s="13" t="s">
        <v>29</v>
      </c>
      <c r="E346" s="9">
        <f>E347</f>
        <v>17000</v>
      </c>
      <c r="F346" s="9">
        <f t="shared" ref="F346:G346" si="174">F347</f>
        <v>0</v>
      </c>
      <c r="G346" s="9">
        <f t="shared" si="174"/>
        <v>0</v>
      </c>
      <c r="H346" s="31"/>
      <c r="I346" s="49"/>
    </row>
    <row r="347" spans="1:9" ht="20.25" customHeight="1" outlineLevel="7" x14ac:dyDescent="0.25">
      <c r="A347" s="12" t="s">
        <v>30</v>
      </c>
      <c r="B347" s="13" t="s">
        <v>136</v>
      </c>
      <c r="C347" s="14" t="s">
        <v>142</v>
      </c>
      <c r="D347" s="13" t="s">
        <v>31</v>
      </c>
      <c r="E347" s="9">
        <v>17000</v>
      </c>
      <c r="F347" s="10">
        <v>0</v>
      </c>
      <c r="G347" s="10">
        <v>0</v>
      </c>
      <c r="H347" s="31"/>
      <c r="I347" s="49"/>
    </row>
    <row r="348" spans="1:9" ht="67.150000000000006" customHeight="1" outlineLevel="7" x14ac:dyDescent="0.25">
      <c r="A348" s="12" t="s">
        <v>328</v>
      </c>
      <c r="B348" s="13" t="s">
        <v>136</v>
      </c>
      <c r="C348" s="14">
        <v>1500221993</v>
      </c>
      <c r="D348" s="13" t="s">
        <v>1</v>
      </c>
      <c r="E348" s="9">
        <f>E349</f>
        <v>200000</v>
      </c>
      <c r="F348" s="9">
        <f>F349</f>
        <v>30000</v>
      </c>
      <c r="G348" s="9">
        <f>G349</f>
        <v>0</v>
      </c>
      <c r="H348" s="31"/>
      <c r="I348" s="49"/>
    </row>
    <row r="349" spans="1:9" ht="20.25" customHeight="1" outlineLevel="7" x14ac:dyDescent="0.25">
      <c r="A349" s="12" t="s">
        <v>18</v>
      </c>
      <c r="B349" s="13" t="s">
        <v>136</v>
      </c>
      <c r="C349" s="14">
        <v>1500221993</v>
      </c>
      <c r="D349" s="13" t="s">
        <v>19</v>
      </c>
      <c r="E349" s="9">
        <f>E350</f>
        <v>200000</v>
      </c>
      <c r="F349" s="9">
        <f t="shared" ref="F349:G349" si="175">F350</f>
        <v>30000</v>
      </c>
      <c r="G349" s="9">
        <f t="shared" si="175"/>
        <v>0</v>
      </c>
      <c r="H349" s="31"/>
      <c r="I349" s="49"/>
    </row>
    <row r="350" spans="1:9" ht="20.25" customHeight="1" outlineLevel="7" x14ac:dyDescent="0.25">
      <c r="A350" s="12" t="s">
        <v>20</v>
      </c>
      <c r="B350" s="13" t="s">
        <v>136</v>
      </c>
      <c r="C350" s="14">
        <v>1500221993</v>
      </c>
      <c r="D350" s="15">
        <v>240</v>
      </c>
      <c r="E350" s="9">
        <v>200000</v>
      </c>
      <c r="F350" s="10">
        <v>30000</v>
      </c>
      <c r="G350" s="10">
        <v>0</v>
      </c>
      <c r="H350" s="31"/>
      <c r="I350" s="49"/>
    </row>
    <row r="351" spans="1:9" ht="47.25" outlineLevel="5" x14ac:dyDescent="0.25">
      <c r="A351" s="12" t="s">
        <v>269</v>
      </c>
      <c r="B351" s="13" t="s">
        <v>136</v>
      </c>
      <c r="C351" s="14" t="s">
        <v>143</v>
      </c>
      <c r="D351" s="13" t="s">
        <v>1</v>
      </c>
      <c r="E351" s="9">
        <f>E352</f>
        <v>22464000</v>
      </c>
      <c r="F351" s="9">
        <f t="shared" ref="F351:G351" si="176">F352</f>
        <v>22464000</v>
      </c>
      <c r="G351" s="9">
        <f t="shared" si="176"/>
        <v>22464000</v>
      </c>
      <c r="H351" s="31"/>
      <c r="I351" s="49"/>
    </row>
    <row r="352" spans="1:9" ht="51" customHeight="1" outlineLevel="6" x14ac:dyDescent="0.25">
      <c r="A352" s="12" t="s">
        <v>12</v>
      </c>
      <c r="B352" s="13" t="s">
        <v>136</v>
      </c>
      <c r="C352" s="14" t="s">
        <v>143</v>
      </c>
      <c r="D352" s="13" t="s">
        <v>13</v>
      </c>
      <c r="E352" s="9">
        <f>E353</f>
        <v>22464000</v>
      </c>
      <c r="F352" s="9">
        <f t="shared" ref="F352:G352" si="177">F353</f>
        <v>22464000</v>
      </c>
      <c r="G352" s="9">
        <f t="shared" si="177"/>
        <v>22464000</v>
      </c>
      <c r="H352" s="31"/>
      <c r="I352" s="49"/>
    </row>
    <row r="353" spans="1:9" ht="25.5" customHeight="1" outlineLevel="7" x14ac:dyDescent="0.25">
      <c r="A353" s="12" t="s">
        <v>52</v>
      </c>
      <c r="B353" s="13" t="s">
        <v>136</v>
      </c>
      <c r="C353" s="14" t="s">
        <v>143</v>
      </c>
      <c r="D353" s="13" t="s">
        <v>53</v>
      </c>
      <c r="E353" s="9">
        <v>22464000</v>
      </c>
      <c r="F353" s="10">
        <v>22464000</v>
      </c>
      <c r="G353" s="10">
        <v>22464000</v>
      </c>
      <c r="H353" s="31"/>
      <c r="I353" s="49"/>
    </row>
    <row r="354" spans="1:9" ht="68.45" customHeight="1" outlineLevel="5" x14ac:dyDescent="0.25">
      <c r="A354" s="12" t="s">
        <v>144</v>
      </c>
      <c r="B354" s="13" t="s">
        <v>136</v>
      </c>
      <c r="C354" s="14" t="s">
        <v>145</v>
      </c>
      <c r="D354" s="13" t="s">
        <v>1</v>
      </c>
      <c r="E354" s="9">
        <f>E355+E357</f>
        <v>211436972</v>
      </c>
      <c r="F354" s="9">
        <f t="shared" ref="F354:G354" si="178">F355+F357</f>
        <v>239410820</v>
      </c>
      <c r="G354" s="9">
        <f t="shared" si="178"/>
        <v>261541761</v>
      </c>
      <c r="H354" s="31"/>
      <c r="I354" s="49"/>
    </row>
    <row r="355" spans="1:9" ht="49.5" customHeight="1" outlineLevel="6" x14ac:dyDescent="0.25">
      <c r="A355" s="12" t="s">
        <v>12</v>
      </c>
      <c r="B355" s="13" t="s">
        <v>136</v>
      </c>
      <c r="C355" s="14" t="s">
        <v>145</v>
      </c>
      <c r="D355" s="13" t="s">
        <v>13</v>
      </c>
      <c r="E355" s="9">
        <f>E356</f>
        <v>203853786</v>
      </c>
      <c r="F355" s="9">
        <f t="shared" ref="F355:G355" si="179">F356</f>
        <v>231679833</v>
      </c>
      <c r="G355" s="9">
        <f t="shared" si="179"/>
        <v>253810774</v>
      </c>
      <c r="H355" s="31"/>
      <c r="I355" s="49"/>
    </row>
    <row r="356" spans="1:9" ht="23.25" customHeight="1" outlineLevel="7" x14ac:dyDescent="0.25">
      <c r="A356" s="12" t="s">
        <v>52</v>
      </c>
      <c r="B356" s="13" t="s">
        <v>136</v>
      </c>
      <c r="C356" s="14" t="s">
        <v>145</v>
      </c>
      <c r="D356" s="13" t="s">
        <v>53</v>
      </c>
      <c r="E356" s="9">
        <v>203853786</v>
      </c>
      <c r="F356" s="10">
        <v>231679833</v>
      </c>
      <c r="G356" s="10">
        <v>253810774</v>
      </c>
      <c r="H356" s="31"/>
      <c r="I356" s="49"/>
    </row>
    <row r="357" spans="1:9" ht="22.5" customHeight="1" outlineLevel="6" x14ac:dyDescent="0.25">
      <c r="A357" s="12" t="s">
        <v>18</v>
      </c>
      <c r="B357" s="13" t="s">
        <v>136</v>
      </c>
      <c r="C357" s="14" t="s">
        <v>145</v>
      </c>
      <c r="D357" s="13" t="s">
        <v>19</v>
      </c>
      <c r="E357" s="9">
        <f>E358</f>
        <v>7583186</v>
      </c>
      <c r="F357" s="9">
        <f t="shared" ref="F357:G357" si="180">F358</f>
        <v>7730987</v>
      </c>
      <c r="G357" s="9">
        <f t="shared" si="180"/>
        <v>7730987</v>
      </c>
      <c r="H357" s="31"/>
      <c r="I357" s="49"/>
    </row>
    <row r="358" spans="1:9" ht="22.5" customHeight="1" outlineLevel="7" x14ac:dyDescent="0.25">
      <c r="A358" s="12" t="s">
        <v>20</v>
      </c>
      <c r="B358" s="13" t="s">
        <v>136</v>
      </c>
      <c r="C358" s="14" t="s">
        <v>145</v>
      </c>
      <c r="D358" s="13" t="s">
        <v>21</v>
      </c>
      <c r="E358" s="9">
        <v>7583186</v>
      </c>
      <c r="F358" s="10">
        <v>7730987</v>
      </c>
      <c r="G358" s="10">
        <v>7730987</v>
      </c>
      <c r="H358" s="31"/>
      <c r="I358" s="49"/>
    </row>
    <row r="359" spans="1:9" ht="67.150000000000006" customHeight="1" outlineLevel="5" x14ac:dyDescent="0.25">
      <c r="A359" s="12" t="s">
        <v>146</v>
      </c>
      <c r="B359" s="13" t="s">
        <v>136</v>
      </c>
      <c r="C359" s="14" t="s">
        <v>147</v>
      </c>
      <c r="D359" s="13" t="s">
        <v>1</v>
      </c>
      <c r="E359" s="9">
        <f>E360</f>
        <v>3267400</v>
      </c>
      <c r="F359" s="9">
        <f t="shared" ref="F359:G359" si="181">F360</f>
        <v>3267400</v>
      </c>
      <c r="G359" s="9">
        <f t="shared" si="181"/>
        <v>3267400</v>
      </c>
      <c r="H359" s="31"/>
      <c r="I359" s="49"/>
    </row>
    <row r="360" spans="1:9" ht="26.25" customHeight="1" outlineLevel="6" x14ac:dyDescent="0.25">
      <c r="A360" s="12" t="s">
        <v>18</v>
      </c>
      <c r="B360" s="13" t="s">
        <v>136</v>
      </c>
      <c r="C360" s="14" t="s">
        <v>147</v>
      </c>
      <c r="D360" s="13" t="s">
        <v>19</v>
      </c>
      <c r="E360" s="9">
        <f>E361</f>
        <v>3267400</v>
      </c>
      <c r="F360" s="9">
        <f t="shared" ref="F360:G360" si="182">F361</f>
        <v>3267400</v>
      </c>
      <c r="G360" s="9">
        <f t="shared" si="182"/>
        <v>3267400</v>
      </c>
      <c r="H360" s="31"/>
      <c r="I360" s="49"/>
    </row>
    <row r="361" spans="1:9" ht="23.25" customHeight="1" outlineLevel="7" x14ac:dyDescent="0.25">
      <c r="A361" s="12" t="s">
        <v>20</v>
      </c>
      <c r="B361" s="13" t="s">
        <v>136</v>
      </c>
      <c r="C361" s="14" t="s">
        <v>147</v>
      </c>
      <c r="D361" s="13" t="s">
        <v>21</v>
      </c>
      <c r="E361" s="9">
        <v>3267400</v>
      </c>
      <c r="F361" s="10">
        <v>3267400</v>
      </c>
      <c r="G361" s="10">
        <v>3267400</v>
      </c>
      <c r="H361" s="31"/>
      <c r="I361" s="49"/>
    </row>
    <row r="362" spans="1:9" ht="66.599999999999994" customHeight="1" outlineLevel="5" x14ac:dyDescent="0.25">
      <c r="A362" s="12" t="s">
        <v>277</v>
      </c>
      <c r="B362" s="13" t="s">
        <v>136</v>
      </c>
      <c r="C362" s="14" t="s">
        <v>276</v>
      </c>
      <c r="D362" s="13" t="s">
        <v>1</v>
      </c>
      <c r="E362" s="9">
        <f>E363</f>
        <v>7525900</v>
      </c>
      <c r="F362" s="9">
        <f t="shared" ref="F362:G362" si="183">F363</f>
        <v>7525900</v>
      </c>
      <c r="G362" s="9">
        <f t="shared" si="183"/>
        <v>7525900</v>
      </c>
      <c r="H362" s="31"/>
      <c r="I362" s="49"/>
    </row>
    <row r="363" spans="1:9" ht="22.5" customHeight="1" outlineLevel="6" x14ac:dyDescent="0.25">
      <c r="A363" s="12" t="s">
        <v>18</v>
      </c>
      <c r="B363" s="13" t="s">
        <v>136</v>
      </c>
      <c r="C363" s="14" t="s">
        <v>276</v>
      </c>
      <c r="D363" s="13" t="s">
        <v>19</v>
      </c>
      <c r="E363" s="9">
        <f>E364</f>
        <v>7525900</v>
      </c>
      <c r="F363" s="9">
        <f t="shared" ref="F363:G363" si="184">F364</f>
        <v>7525900</v>
      </c>
      <c r="G363" s="9">
        <f t="shared" si="184"/>
        <v>7525900</v>
      </c>
      <c r="H363" s="31"/>
      <c r="I363" s="49"/>
    </row>
    <row r="364" spans="1:9" ht="21" customHeight="1" outlineLevel="7" x14ac:dyDescent="0.25">
      <c r="A364" s="12" t="s">
        <v>20</v>
      </c>
      <c r="B364" s="13" t="s">
        <v>136</v>
      </c>
      <c r="C364" s="14" t="s">
        <v>276</v>
      </c>
      <c r="D364" s="13" t="s">
        <v>21</v>
      </c>
      <c r="E364" s="9">
        <v>7525900</v>
      </c>
      <c r="F364" s="10">
        <v>7525900</v>
      </c>
      <c r="G364" s="10">
        <v>7525900</v>
      </c>
      <c r="H364" s="31"/>
      <c r="I364" s="49"/>
    </row>
    <row r="365" spans="1:9" ht="33" customHeight="1" outlineLevel="7" x14ac:dyDescent="0.25">
      <c r="A365" s="12" t="s">
        <v>418</v>
      </c>
      <c r="B365" s="13" t="s">
        <v>136</v>
      </c>
      <c r="C365" s="14">
        <v>1500300000</v>
      </c>
      <c r="D365" s="13" t="s">
        <v>1</v>
      </c>
      <c r="E365" s="9">
        <f t="shared" ref="E365:G367" si="185">E366</f>
        <v>427135.68</v>
      </c>
      <c r="F365" s="10">
        <f t="shared" si="185"/>
        <v>0</v>
      </c>
      <c r="G365" s="10">
        <f t="shared" si="185"/>
        <v>0</v>
      </c>
      <c r="H365" s="31"/>
      <c r="I365" s="49"/>
    </row>
    <row r="366" spans="1:9" ht="37.15" customHeight="1" outlineLevel="7" x14ac:dyDescent="0.25">
      <c r="A366" s="12" t="s">
        <v>419</v>
      </c>
      <c r="B366" s="13" t="s">
        <v>136</v>
      </c>
      <c r="C366" s="14" t="s">
        <v>417</v>
      </c>
      <c r="D366" s="13" t="s">
        <v>1</v>
      </c>
      <c r="E366" s="9">
        <f t="shared" si="185"/>
        <v>427135.68</v>
      </c>
      <c r="F366" s="10">
        <f t="shared" si="185"/>
        <v>0</v>
      </c>
      <c r="G366" s="10">
        <f t="shared" si="185"/>
        <v>0</v>
      </c>
      <c r="H366" s="31"/>
      <c r="I366" s="49"/>
    </row>
    <row r="367" spans="1:9" ht="21" customHeight="1" outlineLevel="7" x14ac:dyDescent="0.25">
      <c r="A367" s="12" t="s">
        <v>420</v>
      </c>
      <c r="B367" s="13" t="s">
        <v>136</v>
      </c>
      <c r="C367" s="14" t="s">
        <v>417</v>
      </c>
      <c r="D367" s="15">
        <v>400</v>
      </c>
      <c r="E367" s="9">
        <f t="shared" si="185"/>
        <v>427135.68</v>
      </c>
      <c r="F367" s="10">
        <f t="shared" si="185"/>
        <v>0</v>
      </c>
      <c r="G367" s="10">
        <f t="shared" si="185"/>
        <v>0</v>
      </c>
      <c r="H367" s="31"/>
      <c r="I367" s="49"/>
    </row>
    <row r="368" spans="1:9" ht="21" customHeight="1" outlineLevel="7" x14ac:dyDescent="0.25">
      <c r="A368" s="12" t="s">
        <v>421</v>
      </c>
      <c r="B368" s="13" t="s">
        <v>136</v>
      </c>
      <c r="C368" s="14" t="s">
        <v>417</v>
      </c>
      <c r="D368" s="15">
        <v>410</v>
      </c>
      <c r="E368" s="9">
        <v>427135.68</v>
      </c>
      <c r="F368" s="10">
        <v>0</v>
      </c>
      <c r="G368" s="10">
        <v>0</v>
      </c>
      <c r="H368" s="31"/>
      <c r="I368" s="49"/>
    </row>
    <row r="369" spans="1:9" ht="37.9" customHeight="1" outlineLevel="4" x14ac:dyDescent="0.25">
      <c r="A369" s="12" t="s">
        <v>148</v>
      </c>
      <c r="B369" s="13" t="s">
        <v>136</v>
      </c>
      <c r="C369" s="14" t="s">
        <v>149</v>
      </c>
      <c r="D369" s="13" t="s">
        <v>1</v>
      </c>
      <c r="E369" s="9">
        <f>E370</f>
        <v>136240</v>
      </c>
      <c r="F369" s="9">
        <f t="shared" ref="F369:G370" si="186">F370</f>
        <v>20000</v>
      </c>
      <c r="G369" s="9">
        <f t="shared" si="186"/>
        <v>0</v>
      </c>
      <c r="H369" s="31"/>
      <c r="I369" s="49"/>
    </row>
    <row r="370" spans="1:9" ht="35.25" customHeight="1" outlineLevel="5" x14ac:dyDescent="0.25">
      <c r="A370" s="12" t="s">
        <v>150</v>
      </c>
      <c r="B370" s="13" t="s">
        <v>136</v>
      </c>
      <c r="C370" s="14" t="s">
        <v>151</v>
      </c>
      <c r="D370" s="13" t="s">
        <v>1</v>
      </c>
      <c r="E370" s="9">
        <f>E371</f>
        <v>136240</v>
      </c>
      <c r="F370" s="9">
        <f t="shared" si="186"/>
        <v>20000</v>
      </c>
      <c r="G370" s="9">
        <f t="shared" si="186"/>
        <v>0</v>
      </c>
      <c r="H370" s="31"/>
      <c r="I370" s="49"/>
    </row>
    <row r="371" spans="1:9" ht="22.5" customHeight="1" outlineLevel="6" x14ac:dyDescent="0.25">
      <c r="A371" s="12" t="s">
        <v>18</v>
      </c>
      <c r="B371" s="13" t="s">
        <v>136</v>
      </c>
      <c r="C371" s="14" t="s">
        <v>151</v>
      </c>
      <c r="D371" s="13" t="s">
        <v>19</v>
      </c>
      <c r="E371" s="9">
        <f>E372</f>
        <v>136240</v>
      </c>
      <c r="F371" s="9">
        <f t="shared" ref="F371:G371" si="187">F372</f>
        <v>20000</v>
      </c>
      <c r="G371" s="9">
        <f t="shared" si="187"/>
        <v>0</v>
      </c>
      <c r="H371" s="31"/>
      <c r="I371" s="49"/>
    </row>
    <row r="372" spans="1:9" ht="22.5" customHeight="1" outlineLevel="7" x14ac:dyDescent="0.25">
      <c r="A372" s="12" t="s">
        <v>20</v>
      </c>
      <c r="B372" s="13" t="s">
        <v>136</v>
      </c>
      <c r="C372" s="14" t="s">
        <v>151</v>
      </c>
      <c r="D372" s="13" t="s">
        <v>21</v>
      </c>
      <c r="E372" s="9">
        <v>136240</v>
      </c>
      <c r="F372" s="10">
        <v>20000</v>
      </c>
      <c r="G372" s="10">
        <v>0</v>
      </c>
      <c r="H372" s="31"/>
      <c r="I372" s="49"/>
    </row>
    <row r="373" spans="1:9" ht="50.25" customHeight="1" outlineLevel="7" x14ac:dyDescent="0.25">
      <c r="A373" s="12" t="s">
        <v>300</v>
      </c>
      <c r="B373" s="13" t="s">
        <v>136</v>
      </c>
      <c r="C373" s="14" t="s">
        <v>301</v>
      </c>
      <c r="D373" s="13" t="s">
        <v>1</v>
      </c>
      <c r="E373" s="9">
        <f>E374</f>
        <v>100000</v>
      </c>
      <c r="F373" s="10">
        <v>0</v>
      </c>
      <c r="G373" s="10">
        <v>0</v>
      </c>
      <c r="H373" s="31"/>
      <c r="I373" s="49"/>
    </row>
    <row r="374" spans="1:9" ht="33.75" customHeight="1" outlineLevel="7" x14ac:dyDescent="0.25">
      <c r="A374" s="12" t="s">
        <v>351</v>
      </c>
      <c r="B374" s="13" t="s">
        <v>136</v>
      </c>
      <c r="C374" s="14">
        <v>1500921556</v>
      </c>
      <c r="D374" s="13" t="s">
        <v>1</v>
      </c>
      <c r="E374" s="9">
        <f>E375</f>
        <v>100000</v>
      </c>
      <c r="F374" s="10">
        <v>0</v>
      </c>
      <c r="G374" s="10">
        <v>0</v>
      </c>
      <c r="H374" s="31"/>
      <c r="I374" s="49"/>
    </row>
    <row r="375" spans="1:9" ht="19.5" customHeight="1" outlineLevel="7" x14ac:dyDescent="0.25">
      <c r="A375" s="12" t="s">
        <v>18</v>
      </c>
      <c r="B375" s="13" t="s">
        <v>136</v>
      </c>
      <c r="C375" s="14">
        <v>1500921556</v>
      </c>
      <c r="D375" s="15">
        <v>200</v>
      </c>
      <c r="E375" s="9">
        <f>E376</f>
        <v>100000</v>
      </c>
      <c r="F375" s="10">
        <v>0</v>
      </c>
      <c r="G375" s="10">
        <v>0</v>
      </c>
      <c r="H375" s="31"/>
      <c r="I375" s="49"/>
    </row>
    <row r="376" spans="1:9" ht="24" customHeight="1" outlineLevel="7" x14ac:dyDescent="0.25">
      <c r="A376" s="12" t="s">
        <v>20</v>
      </c>
      <c r="B376" s="13" t="s">
        <v>136</v>
      </c>
      <c r="C376" s="14">
        <v>1500921556</v>
      </c>
      <c r="D376" s="15">
        <v>240</v>
      </c>
      <c r="E376" s="9">
        <v>100000</v>
      </c>
      <c r="F376" s="10">
        <v>0</v>
      </c>
      <c r="G376" s="10">
        <v>0</v>
      </c>
      <c r="H376" s="31"/>
      <c r="I376" s="49"/>
    </row>
    <row r="377" spans="1:9" ht="56.25" customHeight="1" outlineLevel="7" x14ac:dyDescent="0.25">
      <c r="A377" s="45" t="s">
        <v>322</v>
      </c>
      <c r="B377" s="37" t="s">
        <v>136</v>
      </c>
      <c r="C377" s="38" t="s">
        <v>320</v>
      </c>
      <c r="D377" s="37" t="s">
        <v>1</v>
      </c>
      <c r="E377" s="39">
        <f>E378</f>
        <v>892482</v>
      </c>
      <c r="F377" s="39">
        <f t="shared" ref="F377:G379" si="188">F378</f>
        <v>3382856.64</v>
      </c>
      <c r="G377" s="39">
        <f t="shared" si="188"/>
        <v>3382856.64</v>
      </c>
      <c r="H377" s="31"/>
      <c r="I377" s="49"/>
    </row>
    <row r="378" spans="1:9" ht="47.25" outlineLevel="7" x14ac:dyDescent="0.25">
      <c r="A378" s="23" t="s">
        <v>309</v>
      </c>
      <c r="B378" s="37" t="s">
        <v>136</v>
      </c>
      <c r="C378" s="38" t="s">
        <v>321</v>
      </c>
      <c r="D378" s="37" t="s">
        <v>1</v>
      </c>
      <c r="E378" s="39">
        <f>E379</f>
        <v>892482</v>
      </c>
      <c r="F378" s="39">
        <f t="shared" si="188"/>
        <v>3382856.64</v>
      </c>
      <c r="G378" s="39">
        <f t="shared" si="188"/>
        <v>3382856.64</v>
      </c>
      <c r="H378" s="31"/>
      <c r="I378" s="49"/>
    </row>
    <row r="379" spans="1:9" ht="50.25" customHeight="1" outlineLevel="7" x14ac:dyDescent="0.25">
      <c r="A379" s="23" t="s">
        <v>12</v>
      </c>
      <c r="B379" s="37" t="s">
        <v>136</v>
      </c>
      <c r="C379" s="38" t="s">
        <v>321</v>
      </c>
      <c r="D379" s="37" t="s">
        <v>13</v>
      </c>
      <c r="E379" s="39">
        <f>E380</f>
        <v>892482</v>
      </c>
      <c r="F379" s="39">
        <f t="shared" si="188"/>
        <v>3382856.64</v>
      </c>
      <c r="G379" s="39">
        <f t="shared" si="188"/>
        <v>3382856.64</v>
      </c>
      <c r="H379" s="31"/>
      <c r="I379" s="49"/>
    </row>
    <row r="380" spans="1:9" ht="21.6" customHeight="1" outlineLevel="7" x14ac:dyDescent="0.25">
      <c r="A380" s="23" t="s">
        <v>52</v>
      </c>
      <c r="B380" s="37" t="s">
        <v>136</v>
      </c>
      <c r="C380" s="38" t="s">
        <v>321</v>
      </c>
      <c r="D380" s="37" t="s">
        <v>53</v>
      </c>
      <c r="E380" s="39">
        <v>892482</v>
      </c>
      <c r="F380" s="36">
        <v>3382856.64</v>
      </c>
      <c r="G380" s="36">
        <v>3382856.64</v>
      </c>
      <c r="H380" s="31"/>
      <c r="I380" s="49"/>
    </row>
    <row r="381" spans="1:9" ht="23.45" customHeight="1" outlineLevel="2" x14ac:dyDescent="0.25">
      <c r="A381" s="12" t="s">
        <v>152</v>
      </c>
      <c r="B381" s="13" t="s">
        <v>153</v>
      </c>
      <c r="C381" s="14" t="s">
        <v>0</v>
      </c>
      <c r="D381" s="13" t="s">
        <v>1</v>
      </c>
      <c r="E381" s="9">
        <f>E382+E396</f>
        <v>49069641.009999998</v>
      </c>
      <c r="F381" s="9">
        <f t="shared" ref="F381:G381" si="189">F382+F396</f>
        <v>38391677.840000004</v>
      </c>
      <c r="G381" s="9">
        <f t="shared" si="189"/>
        <v>37906677.840000004</v>
      </c>
      <c r="H381" s="31"/>
      <c r="I381" s="49"/>
    </row>
    <row r="382" spans="1:9" ht="31.5" outlineLevel="3" x14ac:dyDescent="0.25">
      <c r="A382" s="12" t="s">
        <v>280</v>
      </c>
      <c r="B382" s="13" t="s">
        <v>153</v>
      </c>
      <c r="C382" s="14" t="s">
        <v>126</v>
      </c>
      <c r="D382" s="13" t="s">
        <v>1</v>
      </c>
      <c r="E382" s="9">
        <f>E383</f>
        <v>48059540</v>
      </c>
      <c r="F382" s="9">
        <f t="shared" ref="F382:G382" si="190">F383</f>
        <v>37360750</v>
      </c>
      <c r="G382" s="9">
        <f t="shared" si="190"/>
        <v>36875750</v>
      </c>
      <c r="H382" s="31"/>
      <c r="I382" s="49"/>
    </row>
    <row r="383" spans="1:9" ht="31.5" outlineLevel="4" x14ac:dyDescent="0.25">
      <c r="A383" s="12" t="s">
        <v>154</v>
      </c>
      <c r="B383" s="13" t="s">
        <v>153</v>
      </c>
      <c r="C383" s="14" t="s">
        <v>155</v>
      </c>
      <c r="D383" s="13" t="s">
        <v>1</v>
      </c>
      <c r="E383" s="9">
        <f>E384+E389</f>
        <v>48059540</v>
      </c>
      <c r="F383" s="9">
        <f t="shared" ref="F383:G383" si="191">F384+F389</f>
        <v>37360750</v>
      </c>
      <c r="G383" s="9">
        <f t="shared" si="191"/>
        <v>36875750</v>
      </c>
      <c r="H383" s="31"/>
      <c r="I383" s="49"/>
    </row>
    <row r="384" spans="1:9" ht="31.5" outlineLevel="5" x14ac:dyDescent="0.25">
      <c r="A384" s="12" t="s">
        <v>268</v>
      </c>
      <c r="B384" s="13" t="s">
        <v>153</v>
      </c>
      <c r="C384" s="14" t="s">
        <v>156</v>
      </c>
      <c r="D384" s="13" t="s">
        <v>1</v>
      </c>
      <c r="E384" s="9">
        <f>E387+E385</f>
        <v>556200</v>
      </c>
      <c r="F384" s="9">
        <f t="shared" ref="F384:G384" si="192">F387+F385</f>
        <v>556200</v>
      </c>
      <c r="G384" s="9">
        <f t="shared" si="192"/>
        <v>556200</v>
      </c>
      <c r="H384" s="31"/>
      <c r="I384" s="49"/>
    </row>
    <row r="385" spans="1:9" ht="47.25" outlineLevel="5" x14ac:dyDescent="0.25">
      <c r="A385" s="12" t="s">
        <v>287</v>
      </c>
      <c r="B385" s="13" t="s">
        <v>153</v>
      </c>
      <c r="C385" s="14" t="s">
        <v>156</v>
      </c>
      <c r="D385" s="13" t="s">
        <v>13</v>
      </c>
      <c r="E385" s="9">
        <f>E386</f>
        <v>160000</v>
      </c>
      <c r="F385" s="9">
        <f t="shared" ref="F385:G385" si="193">F386</f>
        <v>160000</v>
      </c>
      <c r="G385" s="9">
        <f t="shared" si="193"/>
        <v>160000</v>
      </c>
      <c r="H385" s="31"/>
      <c r="I385" s="49"/>
    </row>
    <row r="386" spans="1:9" ht="15.75" outlineLevel="5" x14ac:dyDescent="0.25">
      <c r="A386" s="12" t="s">
        <v>288</v>
      </c>
      <c r="B386" s="13" t="s">
        <v>153</v>
      </c>
      <c r="C386" s="14" t="s">
        <v>156</v>
      </c>
      <c r="D386" s="13" t="s">
        <v>53</v>
      </c>
      <c r="E386" s="9">
        <v>160000</v>
      </c>
      <c r="F386" s="9">
        <v>160000</v>
      </c>
      <c r="G386" s="9">
        <v>160000</v>
      </c>
      <c r="H386" s="31"/>
      <c r="I386" s="49"/>
    </row>
    <row r="387" spans="1:9" ht="21" customHeight="1" outlineLevel="6" x14ac:dyDescent="0.25">
      <c r="A387" s="12" t="s">
        <v>18</v>
      </c>
      <c r="B387" s="13" t="s">
        <v>153</v>
      </c>
      <c r="C387" s="14" t="s">
        <v>156</v>
      </c>
      <c r="D387" s="13" t="s">
        <v>19</v>
      </c>
      <c r="E387" s="9">
        <f>E388</f>
        <v>396200</v>
      </c>
      <c r="F387" s="9">
        <f t="shared" ref="F387:G387" si="194">F388</f>
        <v>396200</v>
      </c>
      <c r="G387" s="9">
        <f t="shared" si="194"/>
        <v>396200</v>
      </c>
      <c r="H387" s="31"/>
      <c r="I387" s="49"/>
    </row>
    <row r="388" spans="1:9" ht="21.75" customHeight="1" outlineLevel="7" x14ac:dyDescent="0.25">
      <c r="A388" s="12" t="s">
        <v>20</v>
      </c>
      <c r="B388" s="13" t="s">
        <v>153</v>
      </c>
      <c r="C388" s="14" t="s">
        <v>156</v>
      </c>
      <c r="D388" s="13" t="s">
        <v>21</v>
      </c>
      <c r="E388" s="9">
        <v>396200</v>
      </c>
      <c r="F388" s="10">
        <v>396200</v>
      </c>
      <c r="G388" s="10">
        <v>396200</v>
      </c>
      <c r="H388" s="31"/>
      <c r="I388" s="49"/>
    </row>
    <row r="389" spans="1:9" ht="31.5" outlineLevel="5" x14ac:dyDescent="0.25">
      <c r="A389" s="12" t="s">
        <v>266</v>
      </c>
      <c r="B389" s="13" t="s">
        <v>153</v>
      </c>
      <c r="C389" s="14" t="s">
        <v>157</v>
      </c>
      <c r="D389" s="13" t="s">
        <v>1</v>
      </c>
      <c r="E389" s="9">
        <f>E390+E392+E394</f>
        <v>47503340</v>
      </c>
      <c r="F389" s="9">
        <f t="shared" ref="F389:G389" si="195">F390+F392+F394</f>
        <v>36804550</v>
      </c>
      <c r="G389" s="9">
        <f t="shared" si="195"/>
        <v>36319550</v>
      </c>
      <c r="H389" s="31"/>
      <c r="I389" s="49"/>
    </row>
    <row r="390" spans="1:9" ht="51" customHeight="1" outlineLevel="6" x14ac:dyDescent="0.25">
      <c r="A390" s="12" t="s">
        <v>12</v>
      </c>
      <c r="B390" s="13" t="s">
        <v>153</v>
      </c>
      <c r="C390" s="14" t="s">
        <v>157</v>
      </c>
      <c r="D390" s="13" t="s">
        <v>13</v>
      </c>
      <c r="E390" s="9">
        <f>E391</f>
        <v>42685230</v>
      </c>
      <c r="F390" s="9">
        <f t="shared" ref="F390:G390" si="196">F391</f>
        <v>36319550</v>
      </c>
      <c r="G390" s="9">
        <f t="shared" si="196"/>
        <v>36319550</v>
      </c>
      <c r="H390" s="31"/>
      <c r="I390" s="49"/>
    </row>
    <row r="391" spans="1:9" ht="23.25" customHeight="1" outlineLevel="7" x14ac:dyDescent="0.25">
      <c r="A391" s="12" t="s">
        <v>52</v>
      </c>
      <c r="B391" s="13" t="s">
        <v>153</v>
      </c>
      <c r="C391" s="14" t="s">
        <v>157</v>
      </c>
      <c r="D391" s="13" t="s">
        <v>53</v>
      </c>
      <c r="E391" s="9">
        <v>42685230</v>
      </c>
      <c r="F391" s="10">
        <v>36319550</v>
      </c>
      <c r="G391" s="10">
        <v>36319550</v>
      </c>
      <c r="H391" s="31"/>
      <c r="I391" s="49"/>
    </row>
    <row r="392" spans="1:9" ht="31.5" outlineLevel="6" x14ac:dyDescent="0.25">
      <c r="A392" s="12" t="s">
        <v>18</v>
      </c>
      <c r="B392" s="13" t="s">
        <v>153</v>
      </c>
      <c r="C392" s="14">
        <v>1500623990</v>
      </c>
      <c r="D392" s="13" t="s">
        <v>19</v>
      </c>
      <c r="E392" s="9">
        <f>E393</f>
        <v>4606110</v>
      </c>
      <c r="F392" s="9">
        <f t="shared" ref="F392:G392" si="197">F393</f>
        <v>485000</v>
      </c>
      <c r="G392" s="9">
        <f t="shared" si="197"/>
        <v>0</v>
      </c>
      <c r="H392" s="31"/>
      <c r="I392" s="49"/>
    </row>
    <row r="393" spans="1:9" ht="31.5" outlineLevel="7" x14ac:dyDescent="0.25">
      <c r="A393" s="12" t="s">
        <v>20</v>
      </c>
      <c r="B393" s="13" t="s">
        <v>153</v>
      </c>
      <c r="C393" s="14" t="s">
        <v>157</v>
      </c>
      <c r="D393" s="13" t="s">
        <v>21</v>
      </c>
      <c r="E393" s="9">
        <v>4606110</v>
      </c>
      <c r="F393" s="10">
        <v>485000</v>
      </c>
      <c r="G393" s="10">
        <v>0</v>
      </c>
      <c r="H393" s="31"/>
      <c r="I393" s="49"/>
    </row>
    <row r="394" spans="1:9" ht="15.75" outlineLevel="6" x14ac:dyDescent="0.25">
      <c r="A394" s="12" t="s">
        <v>28</v>
      </c>
      <c r="B394" s="13" t="s">
        <v>153</v>
      </c>
      <c r="C394" s="14" t="s">
        <v>157</v>
      </c>
      <c r="D394" s="13" t="s">
        <v>29</v>
      </c>
      <c r="E394" s="9">
        <f>E395</f>
        <v>212000</v>
      </c>
      <c r="F394" s="9">
        <f t="shared" ref="F394:G394" si="198">F395</f>
        <v>0</v>
      </c>
      <c r="G394" s="9">
        <f t="shared" si="198"/>
        <v>0</v>
      </c>
      <c r="H394" s="31"/>
      <c r="I394" s="49"/>
    </row>
    <row r="395" spans="1:9" ht="15.75" outlineLevel="7" x14ac:dyDescent="0.25">
      <c r="A395" s="12" t="s">
        <v>30</v>
      </c>
      <c r="B395" s="13" t="s">
        <v>153</v>
      </c>
      <c r="C395" s="14" t="s">
        <v>157</v>
      </c>
      <c r="D395" s="13" t="s">
        <v>31</v>
      </c>
      <c r="E395" s="9">
        <v>212000</v>
      </c>
      <c r="F395" s="10">
        <v>0</v>
      </c>
      <c r="G395" s="10">
        <v>0</v>
      </c>
      <c r="H395" s="31"/>
      <c r="I395" s="49"/>
    </row>
    <row r="396" spans="1:9" ht="31.5" outlineLevel="3" x14ac:dyDescent="0.25">
      <c r="A396" s="12" t="s">
        <v>267</v>
      </c>
      <c r="B396" s="13" t="s">
        <v>153</v>
      </c>
      <c r="C396" s="14" t="s">
        <v>159</v>
      </c>
      <c r="D396" s="13" t="s">
        <v>1</v>
      </c>
      <c r="E396" s="9">
        <f>E397</f>
        <v>1010101.01</v>
      </c>
      <c r="F396" s="9">
        <f t="shared" ref="F396:G396" si="199">F397</f>
        <v>1030927.84</v>
      </c>
      <c r="G396" s="9">
        <f t="shared" si="199"/>
        <v>1030927.84</v>
      </c>
      <c r="H396" s="31"/>
      <c r="I396" s="49"/>
    </row>
    <row r="397" spans="1:9" ht="31.5" outlineLevel="4" x14ac:dyDescent="0.25">
      <c r="A397" s="12" t="s">
        <v>160</v>
      </c>
      <c r="B397" s="13" t="s">
        <v>153</v>
      </c>
      <c r="C397" s="14" t="s">
        <v>161</v>
      </c>
      <c r="D397" s="13" t="s">
        <v>1</v>
      </c>
      <c r="E397" s="9">
        <f>E398</f>
        <v>1010101.01</v>
      </c>
      <c r="F397" s="9">
        <f t="shared" ref="F397:G397" si="200">F398</f>
        <v>1030927.84</v>
      </c>
      <c r="G397" s="9">
        <f t="shared" si="200"/>
        <v>1030927.84</v>
      </c>
      <c r="H397" s="31"/>
      <c r="I397" s="49"/>
    </row>
    <row r="398" spans="1:9" ht="48.75" customHeight="1" outlineLevel="5" x14ac:dyDescent="0.25">
      <c r="A398" s="12" t="s">
        <v>348</v>
      </c>
      <c r="B398" s="13" t="s">
        <v>153</v>
      </c>
      <c r="C398" s="14" t="s">
        <v>162</v>
      </c>
      <c r="D398" s="13" t="s">
        <v>1</v>
      </c>
      <c r="E398" s="9">
        <f t="shared" ref="E398:G399" si="201">E399</f>
        <v>1010101.01</v>
      </c>
      <c r="F398" s="10">
        <f t="shared" si="201"/>
        <v>1030927.84</v>
      </c>
      <c r="G398" s="10">
        <f t="shared" si="201"/>
        <v>1030927.84</v>
      </c>
      <c r="H398" s="31"/>
      <c r="I398" s="49"/>
    </row>
    <row r="399" spans="1:9" ht="23.25" customHeight="1" outlineLevel="6" x14ac:dyDescent="0.25">
      <c r="A399" s="12" t="s">
        <v>18</v>
      </c>
      <c r="B399" s="13" t="s">
        <v>153</v>
      </c>
      <c r="C399" s="14" t="s">
        <v>162</v>
      </c>
      <c r="D399" s="13" t="s">
        <v>19</v>
      </c>
      <c r="E399" s="9">
        <f t="shared" si="201"/>
        <v>1010101.01</v>
      </c>
      <c r="F399" s="10">
        <f t="shared" si="201"/>
        <v>1030927.84</v>
      </c>
      <c r="G399" s="10">
        <f t="shared" si="201"/>
        <v>1030927.84</v>
      </c>
      <c r="H399" s="31"/>
      <c r="I399" s="49"/>
    </row>
    <row r="400" spans="1:9" ht="21.75" customHeight="1" outlineLevel="7" x14ac:dyDescent="0.25">
      <c r="A400" s="12" t="s">
        <v>20</v>
      </c>
      <c r="B400" s="13" t="s">
        <v>153</v>
      </c>
      <c r="C400" s="14" t="s">
        <v>162</v>
      </c>
      <c r="D400" s="13" t="s">
        <v>21</v>
      </c>
      <c r="E400" s="10">
        <v>1010101.01</v>
      </c>
      <c r="F400" s="10">
        <v>1030927.84</v>
      </c>
      <c r="G400" s="10">
        <v>1030927.84</v>
      </c>
      <c r="H400" s="31"/>
      <c r="I400" s="49"/>
    </row>
    <row r="401" spans="1:9" ht="15.75" outlineLevel="2" x14ac:dyDescent="0.25">
      <c r="A401" s="12" t="s">
        <v>163</v>
      </c>
      <c r="B401" s="13" t="s">
        <v>164</v>
      </c>
      <c r="C401" s="14" t="s">
        <v>0</v>
      </c>
      <c r="D401" s="13" t="s">
        <v>1</v>
      </c>
      <c r="E401" s="9">
        <f>E402</f>
        <v>100000</v>
      </c>
      <c r="F401" s="9">
        <f t="shared" ref="F401:G401" si="202">F402</f>
        <v>0</v>
      </c>
      <c r="G401" s="9">
        <f t="shared" si="202"/>
        <v>0</v>
      </c>
      <c r="H401" s="31"/>
      <c r="I401" s="49"/>
    </row>
    <row r="402" spans="1:9" ht="31.5" outlineLevel="2" x14ac:dyDescent="0.25">
      <c r="A402" s="12" t="s">
        <v>297</v>
      </c>
      <c r="B402" s="13" t="s">
        <v>164</v>
      </c>
      <c r="C402" s="14">
        <v>1200000000</v>
      </c>
      <c r="D402" s="13" t="s">
        <v>1</v>
      </c>
      <c r="E402" s="9">
        <f>E403</f>
        <v>100000</v>
      </c>
      <c r="F402" s="9">
        <f t="shared" ref="F402:G402" si="203">F403</f>
        <v>0</v>
      </c>
      <c r="G402" s="9">
        <f t="shared" si="203"/>
        <v>0</v>
      </c>
      <c r="H402" s="31"/>
      <c r="I402" s="49"/>
    </row>
    <row r="403" spans="1:9" ht="31.5" outlineLevel="2" x14ac:dyDescent="0.25">
      <c r="A403" s="12" t="s">
        <v>298</v>
      </c>
      <c r="B403" s="13" t="s">
        <v>164</v>
      </c>
      <c r="C403" s="14">
        <v>1200100000</v>
      </c>
      <c r="D403" s="13" t="s">
        <v>1</v>
      </c>
      <c r="E403" s="9">
        <f>E404</f>
        <v>100000</v>
      </c>
      <c r="F403" s="9">
        <f t="shared" ref="F403:G403" si="204">F404</f>
        <v>0</v>
      </c>
      <c r="G403" s="9">
        <f t="shared" si="204"/>
        <v>0</v>
      </c>
      <c r="H403" s="31"/>
      <c r="I403" s="49"/>
    </row>
    <row r="404" spans="1:9" ht="31.5" outlineLevel="2" x14ac:dyDescent="0.25">
      <c r="A404" s="12" t="s">
        <v>299</v>
      </c>
      <c r="B404" s="13" t="s">
        <v>164</v>
      </c>
      <c r="C404" s="14">
        <v>1200112010</v>
      </c>
      <c r="D404" s="13" t="s">
        <v>1</v>
      </c>
      <c r="E404" s="9">
        <f>E405</f>
        <v>100000</v>
      </c>
      <c r="F404" s="9">
        <f t="shared" ref="F404:G404" si="205">F405</f>
        <v>0</v>
      </c>
      <c r="G404" s="9">
        <f t="shared" si="205"/>
        <v>0</v>
      </c>
      <c r="H404" s="31"/>
      <c r="I404" s="49"/>
    </row>
    <row r="405" spans="1:9" ht="15.75" outlineLevel="2" x14ac:dyDescent="0.25">
      <c r="A405" s="12" t="s">
        <v>24</v>
      </c>
      <c r="B405" s="13" t="s">
        <v>164</v>
      </c>
      <c r="C405" s="14">
        <v>1200112010</v>
      </c>
      <c r="D405" s="15">
        <v>300</v>
      </c>
      <c r="E405" s="9">
        <f>E406</f>
        <v>100000</v>
      </c>
      <c r="F405" s="9">
        <f t="shared" ref="F405:G405" si="206">F406</f>
        <v>0</v>
      </c>
      <c r="G405" s="9">
        <f t="shared" si="206"/>
        <v>0</v>
      </c>
      <c r="H405" s="31"/>
      <c r="I405" s="49"/>
    </row>
    <row r="406" spans="1:9" ht="15.75" outlineLevel="2" x14ac:dyDescent="0.25">
      <c r="A406" s="12" t="s">
        <v>210</v>
      </c>
      <c r="B406" s="13" t="s">
        <v>164</v>
      </c>
      <c r="C406" s="14">
        <v>1200112010</v>
      </c>
      <c r="D406" s="15">
        <v>360</v>
      </c>
      <c r="E406" s="9">
        <v>100000</v>
      </c>
      <c r="F406" s="9">
        <v>0</v>
      </c>
      <c r="G406" s="9">
        <v>0</v>
      </c>
      <c r="H406" s="31"/>
      <c r="I406" s="49"/>
    </row>
    <row r="407" spans="1:9" ht="15.75" outlineLevel="2" x14ac:dyDescent="0.25">
      <c r="A407" s="12" t="s">
        <v>174</v>
      </c>
      <c r="B407" s="13" t="s">
        <v>175</v>
      </c>
      <c r="C407" s="14" t="s">
        <v>0</v>
      </c>
      <c r="D407" s="13" t="s">
        <v>1</v>
      </c>
      <c r="E407" s="9">
        <f>E408+E433+E417</f>
        <v>32375167.25</v>
      </c>
      <c r="F407" s="9">
        <f>F408+F433+F417</f>
        <v>29078719</v>
      </c>
      <c r="G407" s="9">
        <f>G408+G433+G417</f>
        <v>28981255</v>
      </c>
      <c r="H407" s="31"/>
      <c r="I407" s="49"/>
    </row>
    <row r="408" spans="1:9" ht="31.5" outlineLevel="3" x14ac:dyDescent="0.25">
      <c r="A408" s="12" t="s">
        <v>280</v>
      </c>
      <c r="B408" s="13" t="s">
        <v>175</v>
      </c>
      <c r="C408" s="14" t="s">
        <v>126</v>
      </c>
      <c r="D408" s="13" t="s">
        <v>1</v>
      </c>
      <c r="E408" s="9">
        <f>E409</f>
        <v>25668840</v>
      </c>
      <c r="F408" s="9">
        <f t="shared" ref="F408:G408" si="207">F409</f>
        <v>21077830</v>
      </c>
      <c r="G408" s="9">
        <f t="shared" si="207"/>
        <v>20857830</v>
      </c>
      <c r="H408" s="31"/>
      <c r="I408" s="49"/>
    </row>
    <row r="409" spans="1:9" ht="47.25" outlineLevel="4" x14ac:dyDescent="0.25">
      <c r="A409" s="12" t="s">
        <v>176</v>
      </c>
      <c r="B409" s="13" t="s">
        <v>175</v>
      </c>
      <c r="C409" s="14" t="s">
        <v>177</v>
      </c>
      <c r="D409" s="13" t="s">
        <v>1</v>
      </c>
      <c r="E409" s="9">
        <f>E410</f>
        <v>25668840</v>
      </c>
      <c r="F409" s="9">
        <f t="shared" ref="F409:G409" si="208">F410</f>
        <v>21077830</v>
      </c>
      <c r="G409" s="9">
        <f t="shared" si="208"/>
        <v>20857830</v>
      </c>
      <c r="H409" s="31"/>
      <c r="I409" s="49"/>
    </row>
    <row r="410" spans="1:9" ht="47.25" outlineLevel="5" x14ac:dyDescent="0.25">
      <c r="A410" s="12" t="s">
        <v>275</v>
      </c>
      <c r="B410" s="13" t="s">
        <v>175</v>
      </c>
      <c r="C410" s="14" t="s">
        <v>178</v>
      </c>
      <c r="D410" s="13" t="s">
        <v>1</v>
      </c>
      <c r="E410" s="9">
        <f>E411+E413+E415</f>
        <v>25668840</v>
      </c>
      <c r="F410" s="9">
        <f t="shared" ref="F410:G410" si="209">F411+F413+F415</f>
        <v>21077830</v>
      </c>
      <c r="G410" s="9">
        <f t="shared" si="209"/>
        <v>20857830</v>
      </c>
      <c r="H410" s="31"/>
      <c r="I410" s="49"/>
    </row>
    <row r="411" spans="1:9" ht="48.75" customHeight="1" outlineLevel="6" x14ac:dyDescent="0.25">
      <c r="A411" s="12" t="s">
        <v>12</v>
      </c>
      <c r="B411" s="13" t="s">
        <v>175</v>
      </c>
      <c r="C411" s="14" t="s">
        <v>178</v>
      </c>
      <c r="D411" s="13" t="s">
        <v>13</v>
      </c>
      <c r="E411" s="9">
        <f>E412</f>
        <v>24365520</v>
      </c>
      <c r="F411" s="9">
        <f t="shared" ref="F411:G411" si="210">F412</f>
        <v>20857830</v>
      </c>
      <c r="G411" s="9">
        <f t="shared" si="210"/>
        <v>20857830</v>
      </c>
      <c r="H411" s="31"/>
      <c r="I411" s="49"/>
    </row>
    <row r="412" spans="1:9" ht="19.5" customHeight="1" outlineLevel="7" x14ac:dyDescent="0.25">
      <c r="A412" s="12" t="s">
        <v>52</v>
      </c>
      <c r="B412" s="13" t="s">
        <v>175</v>
      </c>
      <c r="C412" s="14" t="s">
        <v>178</v>
      </c>
      <c r="D412" s="13" t="s">
        <v>53</v>
      </c>
      <c r="E412" s="9">
        <v>24365520</v>
      </c>
      <c r="F412" s="10">
        <v>20857830</v>
      </c>
      <c r="G412" s="10">
        <v>20857830</v>
      </c>
      <c r="H412" s="31"/>
      <c r="I412" s="49"/>
    </row>
    <row r="413" spans="1:9" ht="24.75" customHeight="1" outlineLevel="6" x14ac:dyDescent="0.25">
      <c r="A413" s="12" t="s">
        <v>18</v>
      </c>
      <c r="B413" s="13" t="s">
        <v>175</v>
      </c>
      <c r="C413" s="14" t="s">
        <v>178</v>
      </c>
      <c r="D413" s="13" t="s">
        <v>19</v>
      </c>
      <c r="E413" s="9">
        <f>E414</f>
        <v>1290320</v>
      </c>
      <c r="F413" s="9">
        <f t="shared" ref="F413:G413" si="211">F414</f>
        <v>220000</v>
      </c>
      <c r="G413" s="9">
        <f t="shared" si="211"/>
        <v>0</v>
      </c>
      <c r="H413" s="31"/>
      <c r="I413" s="49"/>
    </row>
    <row r="414" spans="1:9" ht="18.75" customHeight="1" outlineLevel="7" x14ac:dyDescent="0.25">
      <c r="A414" s="12" t="s">
        <v>20</v>
      </c>
      <c r="B414" s="13" t="s">
        <v>175</v>
      </c>
      <c r="C414" s="14" t="s">
        <v>178</v>
      </c>
      <c r="D414" s="13" t="s">
        <v>21</v>
      </c>
      <c r="E414" s="9">
        <v>1290320</v>
      </c>
      <c r="F414" s="10">
        <v>220000</v>
      </c>
      <c r="G414" s="10">
        <v>0</v>
      </c>
      <c r="H414" s="31"/>
      <c r="I414" s="49"/>
    </row>
    <row r="415" spans="1:9" ht="15.75" outlineLevel="6" x14ac:dyDescent="0.25">
      <c r="A415" s="12" t="s">
        <v>28</v>
      </c>
      <c r="B415" s="13" t="s">
        <v>175</v>
      </c>
      <c r="C415" s="14" t="s">
        <v>178</v>
      </c>
      <c r="D415" s="13" t="s">
        <v>29</v>
      </c>
      <c r="E415" s="9">
        <f>E416</f>
        <v>13000</v>
      </c>
      <c r="F415" s="9">
        <f t="shared" ref="F415:G415" si="212">F416</f>
        <v>0</v>
      </c>
      <c r="G415" s="9">
        <f t="shared" si="212"/>
        <v>0</v>
      </c>
      <c r="H415" s="31"/>
      <c r="I415" s="49"/>
    </row>
    <row r="416" spans="1:9" ht="15.75" outlineLevel="7" x14ac:dyDescent="0.25">
      <c r="A416" s="12" t="s">
        <v>30</v>
      </c>
      <c r="B416" s="13" t="s">
        <v>175</v>
      </c>
      <c r="C416" s="14" t="s">
        <v>178</v>
      </c>
      <c r="D416" s="13" t="s">
        <v>31</v>
      </c>
      <c r="E416" s="9">
        <v>13000</v>
      </c>
      <c r="F416" s="10">
        <v>0</v>
      </c>
      <c r="G416" s="10">
        <v>0</v>
      </c>
      <c r="H416" s="31"/>
      <c r="I416" s="49"/>
    </row>
    <row r="417" spans="1:9" ht="36" customHeight="1" outlineLevel="7" x14ac:dyDescent="0.25">
      <c r="A417" s="23" t="s">
        <v>338</v>
      </c>
      <c r="B417" s="13" t="s">
        <v>175</v>
      </c>
      <c r="C417" s="14" t="s">
        <v>165</v>
      </c>
      <c r="D417" s="13" t="s">
        <v>1</v>
      </c>
      <c r="E417" s="9">
        <f>E418+E429</f>
        <v>3603161.25</v>
      </c>
      <c r="F417" s="9">
        <f>F418+F429</f>
        <v>4779900</v>
      </c>
      <c r="G417" s="9">
        <f>G418+G429</f>
        <v>4779900</v>
      </c>
      <c r="H417" s="31"/>
      <c r="I417" s="49"/>
    </row>
    <row r="418" spans="1:9" ht="31.5" outlineLevel="7" x14ac:dyDescent="0.25">
      <c r="A418" s="12" t="s">
        <v>166</v>
      </c>
      <c r="B418" s="13" t="s">
        <v>175</v>
      </c>
      <c r="C418" s="14" t="s">
        <v>167</v>
      </c>
      <c r="D418" s="13" t="s">
        <v>1</v>
      </c>
      <c r="E418" s="9">
        <f>E419+E424</f>
        <v>2818161.25</v>
      </c>
      <c r="F418" s="9">
        <f t="shared" ref="F418:G418" si="213">F419+F424</f>
        <v>4779900</v>
      </c>
      <c r="G418" s="9">
        <f t="shared" si="213"/>
        <v>4779900</v>
      </c>
      <c r="H418" s="31"/>
      <c r="I418" s="49"/>
    </row>
    <row r="419" spans="1:9" ht="47.25" outlineLevel="7" x14ac:dyDescent="0.25">
      <c r="A419" s="12" t="s">
        <v>357</v>
      </c>
      <c r="B419" s="13" t="s">
        <v>175</v>
      </c>
      <c r="C419" s="14" t="s">
        <v>168</v>
      </c>
      <c r="D419" s="13" t="s">
        <v>1</v>
      </c>
      <c r="E419" s="9">
        <f>E420+E422</f>
        <v>945000</v>
      </c>
      <c r="F419" s="9">
        <f t="shared" ref="F419:G419" si="214">F420+F422</f>
        <v>0</v>
      </c>
      <c r="G419" s="9">
        <f t="shared" si="214"/>
        <v>0</v>
      </c>
      <c r="H419" s="31"/>
      <c r="I419" s="49"/>
    </row>
    <row r="420" spans="1:9" ht="50.25" customHeight="1" outlineLevel="7" x14ac:dyDescent="0.25">
      <c r="A420" s="12" t="s">
        <v>12</v>
      </c>
      <c r="B420" s="13" t="s">
        <v>175</v>
      </c>
      <c r="C420" s="14" t="s">
        <v>168</v>
      </c>
      <c r="D420" s="13" t="s">
        <v>13</v>
      </c>
      <c r="E420" s="9">
        <f>E421</f>
        <v>530000</v>
      </c>
      <c r="F420" s="9">
        <f t="shared" ref="F420:G420" si="215">F421</f>
        <v>0</v>
      </c>
      <c r="G420" s="9">
        <f t="shared" si="215"/>
        <v>0</v>
      </c>
      <c r="H420" s="31"/>
      <c r="I420" s="49"/>
    </row>
    <row r="421" spans="1:9" ht="21" customHeight="1" outlineLevel="7" x14ac:dyDescent="0.25">
      <c r="A421" s="12" t="s">
        <v>52</v>
      </c>
      <c r="B421" s="13" t="s">
        <v>175</v>
      </c>
      <c r="C421" s="14" t="s">
        <v>168</v>
      </c>
      <c r="D421" s="13" t="s">
        <v>53</v>
      </c>
      <c r="E421" s="9">
        <v>530000</v>
      </c>
      <c r="F421" s="10">
        <v>0</v>
      </c>
      <c r="G421" s="10">
        <v>0</v>
      </c>
      <c r="H421" s="31"/>
      <c r="I421" s="49"/>
    </row>
    <row r="422" spans="1:9" ht="23.25" customHeight="1" outlineLevel="7" x14ac:dyDescent="0.25">
      <c r="A422" s="12" t="s">
        <v>18</v>
      </c>
      <c r="B422" s="13" t="s">
        <v>175</v>
      </c>
      <c r="C422" s="14" t="s">
        <v>168</v>
      </c>
      <c r="D422" s="13" t="s">
        <v>19</v>
      </c>
      <c r="E422" s="9">
        <f>E423</f>
        <v>415000</v>
      </c>
      <c r="F422" s="9">
        <f t="shared" ref="F422:G422" si="216">F423</f>
        <v>0</v>
      </c>
      <c r="G422" s="9">
        <f t="shared" si="216"/>
        <v>0</v>
      </c>
      <c r="H422" s="31"/>
      <c r="I422" s="49"/>
    </row>
    <row r="423" spans="1:9" ht="25.5" customHeight="1" outlineLevel="7" x14ac:dyDescent="0.25">
      <c r="A423" s="12" t="s">
        <v>20</v>
      </c>
      <c r="B423" s="13" t="s">
        <v>175</v>
      </c>
      <c r="C423" s="14" t="s">
        <v>168</v>
      </c>
      <c r="D423" s="13" t="s">
        <v>21</v>
      </c>
      <c r="E423" s="9">
        <v>415000</v>
      </c>
      <c r="F423" s="10">
        <v>0</v>
      </c>
      <c r="G423" s="10">
        <v>0</v>
      </c>
      <c r="H423" s="31"/>
      <c r="I423" s="49"/>
    </row>
    <row r="424" spans="1:9" ht="84.75" customHeight="1" outlineLevel="7" x14ac:dyDescent="0.25">
      <c r="A424" s="12" t="s">
        <v>331</v>
      </c>
      <c r="B424" s="13" t="s">
        <v>175</v>
      </c>
      <c r="C424" s="14" t="s">
        <v>169</v>
      </c>
      <c r="D424" s="13" t="s">
        <v>1</v>
      </c>
      <c r="E424" s="9">
        <f>E425+E427</f>
        <v>1873161.25</v>
      </c>
      <c r="F424" s="9">
        <f t="shared" ref="F424:G424" si="217">F425+F427</f>
        <v>4779900</v>
      </c>
      <c r="G424" s="9">
        <f t="shared" si="217"/>
        <v>4779900</v>
      </c>
      <c r="H424" s="31"/>
      <c r="I424" s="49"/>
    </row>
    <row r="425" spans="1:9" ht="31.5" outlineLevel="7" x14ac:dyDescent="0.25">
      <c r="A425" s="12" t="s">
        <v>18</v>
      </c>
      <c r="B425" s="13" t="s">
        <v>175</v>
      </c>
      <c r="C425" s="14" t="s">
        <v>169</v>
      </c>
      <c r="D425" s="13" t="s">
        <v>19</v>
      </c>
      <c r="E425" s="9">
        <f>E426</f>
        <v>1346232.6</v>
      </c>
      <c r="F425" s="9">
        <f t="shared" ref="F425:G425" si="218">F426</f>
        <v>1346232.6</v>
      </c>
      <c r="G425" s="9">
        <f t="shared" si="218"/>
        <v>1346232.6</v>
      </c>
      <c r="H425" s="31"/>
      <c r="I425" s="49"/>
    </row>
    <row r="426" spans="1:9" ht="31.5" outlineLevel="7" x14ac:dyDescent="0.25">
      <c r="A426" s="12" t="s">
        <v>20</v>
      </c>
      <c r="B426" s="13" t="s">
        <v>175</v>
      </c>
      <c r="C426" s="14" t="s">
        <v>169</v>
      </c>
      <c r="D426" s="13" t="s">
        <v>21</v>
      </c>
      <c r="E426" s="9">
        <v>1346232.6</v>
      </c>
      <c r="F426" s="10">
        <v>1346232.6</v>
      </c>
      <c r="G426" s="10">
        <v>1346232.6</v>
      </c>
      <c r="H426" s="31"/>
      <c r="I426" s="49"/>
    </row>
    <row r="427" spans="1:9" ht="15.75" outlineLevel="7" x14ac:dyDescent="0.25">
      <c r="A427" s="12" t="s">
        <v>24</v>
      </c>
      <c r="B427" s="13" t="s">
        <v>175</v>
      </c>
      <c r="C427" s="14" t="s">
        <v>169</v>
      </c>
      <c r="D427" s="13" t="s">
        <v>25</v>
      </c>
      <c r="E427" s="9">
        <f>E428</f>
        <v>526928.65</v>
      </c>
      <c r="F427" s="9">
        <f t="shared" ref="F427:G427" si="219">F428</f>
        <v>3433667.4</v>
      </c>
      <c r="G427" s="9">
        <f t="shared" si="219"/>
        <v>3433667.4</v>
      </c>
      <c r="H427" s="31"/>
      <c r="I427" s="49"/>
    </row>
    <row r="428" spans="1:9" ht="31.5" outlineLevel="7" x14ac:dyDescent="0.25">
      <c r="A428" s="12" t="s">
        <v>26</v>
      </c>
      <c r="B428" s="13" t="s">
        <v>175</v>
      </c>
      <c r="C428" s="14" t="s">
        <v>169</v>
      </c>
      <c r="D428" s="13" t="s">
        <v>27</v>
      </c>
      <c r="E428" s="9">
        <v>526928.65</v>
      </c>
      <c r="F428" s="10">
        <v>3433667.4</v>
      </c>
      <c r="G428" s="10">
        <v>3433667.4</v>
      </c>
      <c r="H428" s="31"/>
      <c r="I428" s="49"/>
    </row>
    <row r="429" spans="1:9" ht="31.5" outlineLevel="7" x14ac:dyDescent="0.25">
      <c r="A429" s="12" t="s">
        <v>170</v>
      </c>
      <c r="B429" s="13" t="s">
        <v>175</v>
      </c>
      <c r="C429" s="14" t="s">
        <v>171</v>
      </c>
      <c r="D429" s="13" t="s">
        <v>1</v>
      </c>
      <c r="E429" s="9">
        <f>E430</f>
        <v>785000</v>
      </c>
      <c r="F429" s="9">
        <f>F430</f>
        <v>0</v>
      </c>
      <c r="G429" s="9">
        <f>G430</f>
        <v>0</v>
      </c>
      <c r="H429" s="31"/>
      <c r="I429" s="49"/>
    </row>
    <row r="430" spans="1:9" ht="22.9" customHeight="1" outlineLevel="7" x14ac:dyDescent="0.25">
      <c r="A430" s="12" t="s">
        <v>172</v>
      </c>
      <c r="B430" s="13" t="s">
        <v>175</v>
      </c>
      <c r="C430" s="14" t="s">
        <v>173</v>
      </c>
      <c r="D430" s="13" t="s">
        <v>1</v>
      </c>
      <c r="E430" s="9">
        <f>E431</f>
        <v>785000</v>
      </c>
      <c r="F430" s="9">
        <f t="shared" ref="F430:G430" si="220">F431</f>
        <v>0</v>
      </c>
      <c r="G430" s="9">
        <f t="shared" si="220"/>
        <v>0</v>
      </c>
      <c r="H430" s="31"/>
      <c r="I430" s="49"/>
    </row>
    <row r="431" spans="1:9" ht="49.5" customHeight="1" outlineLevel="7" x14ac:dyDescent="0.25">
      <c r="A431" s="12" t="s">
        <v>12</v>
      </c>
      <c r="B431" s="13" t="s">
        <v>175</v>
      </c>
      <c r="C431" s="14" t="s">
        <v>173</v>
      </c>
      <c r="D431" s="13" t="s">
        <v>13</v>
      </c>
      <c r="E431" s="9">
        <f>E432</f>
        <v>785000</v>
      </c>
      <c r="F431" s="9">
        <f t="shared" ref="F431:G431" si="221">F432</f>
        <v>0</v>
      </c>
      <c r="G431" s="9">
        <f t="shared" si="221"/>
        <v>0</v>
      </c>
      <c r="H431" s="31"/>
      <c r="I431" s="49"/>
    </row>
    <row r="432" spans="1:9" ht="18" customHeight="1" outlineLevel="7" x14ac:dyDescent="0.25">
      <c r="A432" s="12" t="s">
        <v>52</v>
      </c>
      <c r="B432" s="13" t="s">
        <v>175</v>
      </c>
      <c r="C432" s="14" t="s">
        <v>173</v>
      </c>
      <c r="D432" s="13" t="s">
        <v>53</v>
      </c>
      <c r="E432" s="9">
        <v>785000</v>
      </c>
      <c r="F432" s="10">
        <v>0</v>
      </c>
      <c r="G432" s="10">
        <v>0</v>
      </c>
      <c r="H432" s="31"/>
      <c r="I432" s="49"/>
    </row>
    <row r="433" spans="1:9" ht="19.899999999999999" customHeight="1" outlineLevel="3" x14ac:dyDescent="0.25">
      <c r="A433" s="12" t="s">
        <v>6</v>
      </c>
      <c r="B433" s="13" t="s">
        <v>175</v>
      </c>
      <c r="C433" s="14" t="s">
        <v>7</v>
      </c>
      <c r="D433" s="13" t="s">
        <v>1</v>
      </c>
      <c r="E433" s="9">
        <f>E434</f>
        <v>3103166</v>
      </c>
      <c r="F433" s="9">
        <f t="shared" ref="F433:G433" si="222">F434</f>
        <v>3220989</v>
      </c>
      <c r="G433" s="9">
        <f t="shared" si="222"/>
        <v>3343525</v>
      </c>
      <c r="H433" s="31"/>
      <c r="I433" s="49"/>
    </row>
    <row r="434" spans="1:9" ht="18.75" customHeight="1" outlineLevel="4" x14ac:dyDescent="0.25">
      <c r="A434" s="12" t="s">
        <v>356</v>
      </c>
      <c r="B434" s="13" t="s">
        <v>175</v>
      </c>
      <c r="C434" s="14" t="s">
        <v>9</v>
      </c>
      <c r="D434" s="13" t="s">
        <v>1</v>
      </c>
      <c r="E434" s="9">
        <f>E435</f>
        <v>3103166</v>
      </c>
      <c r="F434" s="9">
        <f t="shared" ref="F434:G434" si="223">F435</f>
        <v>3220989</v>
      </c>
      <c r="G434" s="9">
        <f t="shared" si="223"/>
        <v>3343525</v>
      </c>
      <c r="H434" s="31"/>
      <c r="I434" s="49"/>
    </row>
    <row r="435" spans="1:9" ht="31.5" outlineLevel="5" x14ac:dyDescent="0.25">
      <c r="A435" s="12" t="s">
        <v>179</v>
      </c>
      <c r="B435" s="13" t="s">
        <v>175</v>
      </c>
      <c r="C435" s="14" t="s">
        <v>180</v>
      </c>
      <c r="D435" s="13" t="s">
        <v>1</v>
      </c>
      <c r="E435" s="9">
        <f>E436+E438</f>
        <v>3103166</v>
      </c>
      <c r="F435" s="9">
        <f t="shared" ref="F435:G435" si="224">F436+F438</f>
        <v>3220989</v>
      </c>
      <c r="G435" s="9">
        <f t="shared" si="224"/>
        <v>3343525</v>
      </c>
      <c r="H435" s="31"/>
      <c r="I435" s="49"/>
    </row>
    <row r="436" spans="1:9" ht="48.75" customHeight="1" outlineLevel="6" x14ac:dyDescent="0.25">
      <c r="A436" s="12" t="s">
        <v>12</v>
      </c>
      <c r="B436" s="13" t="s">
        <v>175</v>
      </c>
      <c r="C436" s="14" t="s">
        <v>180</v>
      </c>
      <c r="D436" s="13" t="s">
        <v>13</v>
      </c>
      <c r="E436" s="9">
        <f>E437</f>
        <v>2798992</v>
      </c>
      <c r="F436" s="9">
        <f t="shared" ref="F436:G436" si="225">F437</f>
        <v>2901146</v>
      </c>
      <c r="G436" s="9">
        <f t="shared" si="225"/>
        <v>3007371</v>
      </c>
      <c r="H436" s="31"/>
      <c r="I436" s="49"/>
    </row>
    <row r="437" spans="1:9" ht="16.899999999999999" customHeight="1" outlineLevel="7" x14ac:dyDescent="0.25">
      <c r="A437" s="12" t="s">
        <v>14</v>
      </c>
      <c r="B437" s="13" t="s">
        <v>175</v>
      </c>
      <c r="C437" s="14" t="s">
        <v>180</v>
      </c>
      <c r="D437" s="13" t="s">
        <v>15</v>
      </c>
      <c r="E437" s="9">
        <v>2798992</v>
      </c>
      <c r="F437" s="10">
        <v>2901146</v>
      </c>
      <c r="G437" s="10">
        <v>3007371</v>
      </c>
      <c r="H437" s="31"/>
      <c r="I437" s="49"/>
    </row>
    <row r="438" spans="1:9" ht="21.75" customHeight="1" outlineLevel="6" x14ac:dyDescent="0.25">
      <c r="A438" s="12" t="s">
        <v>18</v>
      </c>
      <c r="B438" s="13" t="s">
        <v>175</v>
      </c>
      <c r="C438" s="14" t="s">
        <v>180</v>
      </c>
      <c r="D438" s="13" t="s">
        <v>19</v>
      </c>
      <c r="E438" s="9">
        <f>E439</f>
        <v>304174</v>
      </c>
      <c r="F438" s="9">
        <f t="shared" ref="F438:G438" si="226">F439</f>
        <v>319843</v>
      </c>
      <c r="G438" s="9">
        <f t="shared" si="226"/>
        <v>336154</v>
      </c>
      <c r="H438" s="31"/>
      <c r="I438" s="49"/>
    </row>
    <row r="439" spans="1:9" ht="24.75" customHeight="1" outlineLevel="7" x14ac:dyDescent="0.25">
      <c r="A439" s="12" t="s">
        <v>20</v>
      </c>
      <c r="B439" s="13" t="s">
        <v>175</v>
      </c>
      <c r="C439" s="14" t="s">
        <v>180</v>
      </c>
      <c r="D439" s="13" t="s">
        <v>21</v>
      </c>
      <c r="E439" s="9">
        <v>304174</v>
      </c>
      <c r="F439" s="10">
        <v>319843</v>
      </c>
      <c r="G439" s="10">
        <v>336154</v>
      </c>
      <c r="H439" s="31"/>
      <c r="I439" s="49"/>
    </row>
    <row r="440" spans="1:9" ht="15.75" outlineLevel="1" x14ac:dyDescent="0.25">
      <c r="A440" s="12" t="s">
        <v>181</v>
      </c>
      <c r="B440" s="13" t="s">
        <v>182</v>
      </c>
      <c r="C440" s="14" t="s">
        <v>0</v>
      </c>
      <c r="D440" s="13" t="s">
        <v>1</v>
      </c>
      <c r="E440" s="9">
        <f>E441</f>
        <v>37730057.07</v>
      </c>
      <c r="F440" s="9">
        <f t="shared" ref="F440:G440" si="227">F441</f>
        <v>25952681.030000001</v>
      </c>
      <c r="G440" s="9">
        <f t="shared" si="227"/>
        <v>25477681.030000001</v>
      </c>
      <c r="H440" s="31"/>
      <c r="I440" s="49"/>
    </row>
    <row r="441" spans="1:9" ht="15.75" outlineLevel="2" x14ac:dyDescent="0.25">
      <c r="A441" s="12" t="s">
        <v>183</v>
      </c>
      <c r="B441" s="13" t="s">
        <v>184</v>
      </c>
      <c r="C441" s="14" t="s">
        <v>0</v>
      </c>
      <c r="D441" s="13" t="s">
        <v>1</v>
      </c>
      <c r="E441" s="9">
        <f>E442</f>
        <v>37730057.07</v>
      </c>
      <c r="F441" s="9">
        <f t="shared" ref="F441:G441" si="228">F442</f>
        <v>25952681.030000001</v>
      </c>
      <c r="G441" s="9">
        <f t="shared" si="228"/>
        <v>25477681.030000001</v>
      </c>
      <c r="H441" s="31"/>
      <c r="I441" s="49"/>
    </row>
    <row r="442" spans="1:9" ht="31.5" outlineLevel="3" x14ac:dyDescent="0.25">
      <c r="A442" s="12" t="s">
        <v>158</v>
      </c>
      <c r="B442" s="13" t="s">
        <v>184</v>
      </c>
      <c r="C442" s="14" t="s">
        <v>159</v>
      </c>
      <c r="D442" s="13" t="s">
        <v>1</v>
      </c>
      <c r="E442" s="9">
        <f>E443+E447+E458+E469+E451</f>
        <v>37730057.07</v>
      </c>
      <c r="F442" s="9">
        <f t="shared" ref="F442:G442" si="229">F443+F447+F458+F469+F451</f>
        <v>25952681.030000001</v>
      </c>
      <c r="G442" s="9">
        <f t="shared" si="229"/>
        <v>25477681.030000001</v>
      </c>
      <c r="H442" s="31"/>
      <c r="I442" s="49"/>
    </row>
    <row r="443" spans="1:9" ht="31.5" outlineLevel="4" x14ac:dyDescent="0.25">
      <c r="A443" s="12" t="s">
        <v>185</v>
      </c>
      <c r="B443" s="13" t="s">
        <v>184</v>
      </c>
      <c r="C443" s="14" t="s">
        <v>186</v>
      </c>
      <c r="D443" s="13" t="s">
        <v>1</v>
      </c>
      <c r="E443" s="9">
        <f>E444</f>
        <v>100000</v>
      </c>
      <c r="F443" s="9">
        <f t="shared" ref="F443:G444" si="230">F444</f>
        <v>0</v>
      </c>
      <c r="G443" s="9">
        <f t="shared" si="230"/>
        <v>0</v>
      </c>
      <c r="H443" s="31"/>
      <c r="I443" s="49"/>
    </row>
    <row r="444" spans="1:9" ht="37.15" customHeight="1" outlineLevel="5" x14ac:dyDescent="0.25">
      <c r="A444" s="12" t="s">
        <v>187</v>
      </c>
      <c r="B444" s="13" t="s">
        <v>184</v>
      </c>
      <c r="C444" s="14">
        <v>5600108010</v>
      </c>
      <c r="D444" s="13" t="s">
        <v>1</v>
      </c>
      <c r="E444" s="9">
        <f>E445</f>
        <v>100000</v>
      </c>
      <c r="F444" s="9">
        <f t="shared" si="230"/>
        <v>0</v>
      </c>
      <c r="G444" s="9">
        <f t="shared" si="230"/>
        <v>0</v>
      </c>
      <c r="H444" s="31"/>
      <c r="I444" s="49"/>
    </row>
    <row r="445" spans="1:9" ht="26.25" customHeight="1" outlineLevel="6" x14ac:dyDescent="0.25">
      <c r="A445" s="12" t="s">
        <v>18</v>
      </c>
      <c r="B445" s="13" t="s">
        <v>184</v>
      </c>
      <c r="C445" s="14" t="s">
        <v>188</v>
      </c>
      <c r="D445" s="13" t="s">
        <v>19</v>
      </c>
      <c r="E445" s="9">
        <f>E446</f>
        <v>100000</v>
      </c>
      <c r="F445" s="9">
        <f t="shared" ref="F445:G445" si="231">F446</f>
        <v>0</v>
      </c>
      <c r="G445" s="9">
        <f t="shared" si="231"/>
        <v>0</v>
      </c>
      <c r="H445" s="31"/>
      <c r="I445" s="49"/>
    </row>
    <row r="446" spans="1:9" ht="24" customHeight="1" outlineLevel="7" x14ac:dyDescent="0.25">
      <c r="A446" s="12" t="s">
        <v>20</v>
      </c>
      <c r="B446" s="13" t="s">
        <v>184</v>
      </c>
      <c r="C446" s="14" t="s">
        <v>188</v>
      </c>
      <c r="D446" s="13" t="s">
        <v>21</v>
      </c>
      <c r="E446" s="9">
        <v>100000</v>
      </c>
      <c r="F446" s="10">
        <v>0</v>
      </c>
      <c r="G446" s="10">
        <v>0</v>
      </c>
      <c r="H446" s="31"/>
      <c r="I446" s="49"/>
    </row>
    <row r="447" spans="1:9" ht="39.6" customHeight="1" outlineLevel="4" x14ac:dyDescent="0.25">
      <c r="A447" s="12" t="s">
        <v>189</v>
      </c>
      <c r="B447" s="13" t="s">
        <v>184</v>
      </c>
      <c r="C447" s="14" t="s">
        <v>190</v>
      </c>
      <c r="D447" s="13" t="s">
        <v>1</v>
      </c>
      <c r="E447" s="9">
        <f>E448</f>
        <v>100000</v>
      </c>
      <c r="F447" s="9">
        <f t="shared" ref="F447:G447" si="232">F448</f>
        <v>0</v>
      </c>
      <c r="G447" s="9">
        <f t="shared" si="232"/>
        <v>0</v>
      </c>
      <c r="H447" s="31"/>
      <c r="I447" s="49"/>
    </row>
    <row r="448" spans="1:9" ht="31.5" outlineLevel="5" x14ac:dyDescent="0.25">
      <c r="A448" s="12" t="s">
        <v>191</v>
      </c>
      <c r="B448" s="13" t="s">
        <v>184</v>
      </c>
      <c r="C448" s="14" t="s">
        <v>192</v>
      </c>
      <c r="D448" s="13" t="s">
        <v>1</v>
      </c>
      <c r="E448" s="9">
        <f>E449</f>
        <v>100000</v>
      </c>
      <c r="F448" s="9">
        <f t="shared" ref="F448:G448" si="233">F449</f>
        <v>0</v>
      </c>
      <c r="G448" s="9">
        <f t="shared" si="233"/>
        <v>0</v>
      </c>
      <c r="H448" s="31"/>
      <c r="I448" s="49"/>
    </row>
    <row r="449" spans="1:9" ht="21" customHeight="1" outlineLevel="6" x14ac:dyDescent="0.25">
      <c r="A449" s="12" t="s">
        <v>18</v>
      </c>
      <c r="B449" s="13" t="s">
        <v>184</v>
      </c>
      <c r="C449" s="14" t="s">
        <v>192</v>
      </c>
      <c r="D449" s="13" t="s">
        <v>19</v>
      </c>
      <c r="E449" s="9">
        <f>E450</f>
        <v>100000</v>
      </c>
      <c r="F449" s="9">
        <f t="shared" ref="F449:G449" si="234">F450</f>
        <v>0</v>
      </c>
      <c r="G449" s="9">
        <f t="shared" si="234"/>
        <v>0</v>
      </c>
      <c r="H449" s="31"/>
      <c r="I449" s="49"/>
    </row>
    <row r="450" spans="1:9" ht="21.75" customHeight="1" outlineLevel="7" x14ac:dyDescent="0.25">
      <c r="A450" s="12" t="s">
        <v>20</v>
      </c>
      <c r="B450" s="13" t="s">
        <v>184</v>
      </c>
      <c r="C450" s="14" t="s">
        <v>192</v>
      </c>
      <c r="D450" s="13" t="s">
        <v>21</v>
      </c>
      <c r="E450" s="9">
        <v>100000</v>
      </c>
      <c r="F450" s="10">
        <v>0</v>
      </c>
      <c r="G450" s="10">
        <v>0</v>
      </c>
      <c r="H450" s="31"/>
      <c r="I450" s="49"/>
    </row>
    <row r="451" spans="1:9" ht="31.9" customHeight="1" outlineLevel="7" x14ac:dyDescent="0.25">
      <c r="A451" s="12" t="s">
        <v>302</v>
      </c>
      <c r="B451" s="13" t="s">
        <v>184</v>
      </c>
      <c r="C451" s="14" t="s">
        <v>303</v>
      </c>
      <c r="D451" s="13" t="s">
        <v>1</v>
      </c>
      <c r="E451" s="9">
        <f>E452+E455</f>
        <v>5220207.0699999994</v>
      </c>
      <c r="F451" s="9">
        <f t="shared" ref="F451:G451" si="235">F452+F455</f>
        <v>173201.03</v>
      </c>
      <c r="G451" s="9">
        <f t="shared" si="235"/>
        <v>173201.03</v>
      </c>
      <c r="H451" s="31"/>
      <c r="I451" s="49"/>
    </row>
    <row r="452" spans="1:9" ht="53.45" customHeight="1" outlineLevel="5" x14ac:dyDescent="0.25">
      <c r="A452" s="12" t="s">
        <v>347</v>
      </c>
      <c r="B452" s="13" t="s">
        <v>184</v>
      </c>
      <c r="C452" s="14" t="s">
        <v>193</v>
      </c>
      <c r="D452" s="13" t="s">
        <v>1</v>
      </c>
      <c r="E452" s="9">
        <f>E453</f>
        <v>169702.02</v>
      </c>
      <c r="F452" s="9">
        <f t="shared" ref="F452:G452" si="236">F453</f>
        <v>173201.03</v>
      </c>
      <c r="G452" s="9">
        <f t="shared" si="236"/>
        <v>173201.03</v>
      </c>
      <c r="H452" s="31"/>
      <c r="I452" s="49"/>
    </row>
    <row r="453" spans="1:9" ht="24" customHeight="1" outlineLevel="6" x14ac:dyDescent="0.25">
      <c r="A453" s="12" t="s">
        <v>18</v>
      </c>
      <c r="B453" s="13" t="s">
        <v>184</v>
      </c>
      <c r="C453" s="14" t="s">
        <v>193</v>
      </c>
      <c r="D453" s="13" t="s">
        <v>19</v>
      </c>
      <c r="E453" s="9">
        <f>E454</f>
        <v>169702.02</v>
      </c>
      <c r="F453" s="9">
        <f t="shared" ref="F453:G453" si="237">F454</f>
        <v>173201.03</v>
      </c>
      <c r="G453" s="9">
        <f t="shared" si="237"/>
        <v>173201.03</v>
      </c>
      <c r="H453" s="31"/>
      <c r="I453" s="49"/>
    </row>
    <row r="454" spans="1:9" ht="24" customHeight="1" outlineLevel="7" x14ac:dyDescent="0.25">
      <c r="A454" s="12" t="s">
        <v>20</v>
      </c>
      <c r="B454" s="13" t="s">
        <v>184</v>
      </c>
      <c r="C454" s="14" t="s">
        <v>193</v>
      </c>
      <c r="D454" s="13" t="s">
        <v>21</v>
      </c>
      <c r="E454" s="9">
        <v>169702.02</v>
      </c>
      <c r="F454" s="10">
        <v>173201.03</v>
      </c>
      <c r="G454" s="10">
        <v>173201.03</v>
      </c>
      <c r="H454" s="31"/>
      <c r="I454" s="49"/>
    </row>
    <row r="455" spans="1:9" ht="36" customHeight="1" outlineLevel="7" x14ac:dyDescent="0.25">
      <c r="A455" s="12" t="s">
        <v>363</v>
      </c>
      <c r="B455" s="13" t="s">
        <v>184</v>
      </c>
      <c r="C455" s="14" t="s">
        <v>364</v>
      </c>
      <c r="D455" s="13" t="s">
        <v>1</v>
      </c>
      <c r="E455" s="9">
        <f>E456</f>
        <v>5050505.05</v>
      </c>
      <c r="F455" s="9">
        <f t="shared" ref="F455:G455" si="238">F456</f>
        <v>0</v>
      </c>
      <c r="G455" s="9">
        <f t="shared" si="238"/>
        <v>0</v>
      </c>
      <c r="H455" s="31"/>
      <c r="I455" s="49"/>
    </row>
    <row r="456" spans="1:9" ht="24" customHeight="1" outlineLevel="7" x14ac:dyDescent="0.25">
      <c r="A456" s="12" t="s">
        <v>18</v>
      </c>
      <c r="B456" s="13" t="s">
        <v>184</v>
      </c>
      <c r="C456" s="14" t="s">
        <v>364</v>
      </c>
      <c r="D456" s="13" t="s">
        <v>19</v>
      </c>
      <c r="E456" s="9">
        <f>E457</f>
        <v>5050505.05</v>
      </c>
      <c r="F456" s="9">
        <f t="shared" ref="F456:G456" si="239">F457</f>
        <v>0</v>
      </c>
      <c r="G456" s="9">
        <f t="shared" si="239"/>
        <v>0</v>
      </c>
      <c r="H456" s="31"/>
      <c r="I456" s="49"/>
    </row>
    <row r="457" spans="1:9" ht="24" customHeight="1" outlineLevel="7" x14ac:dyDescent="0.25">
      <c r="A457" s="12" t="s">
        <v>20</v>
      </c>
      <c r="B457" s="13" t="s">
        <v>184</v>
      </c>
      <c r="C457" s="14" t="s">
        <v>364</v>
      </c>
      <c r="D457" s="13" t="s">
        <v>21</v>
      </c>
      <c r="E457" s="9">
        <v>5050505.05</v>
      </c>
      <c r="F457" s="10">
        <v>0</v>
      </c>
      <c r="G457" s="10">
        <v>0</v>
      </c>
      <c r="H457" s="31"/>
      <c r="I457" s="49"/>
    </row>
    <row r="458" spans="1:9" ht="35.450000000000003" customHeight="1" outlineLevel="4" x14ac:dyDescent="0.25">
      <c r="A458" s="12" t="s">
        <v>160</v>
      </c>
      <c r="B458" s="13" t="s">
        <v>184</v>
      </c>
      <c r="C458" s="14" t="s">
        <v>161</v>
      </c>
      <c r="D458" s="13" t="s">
        <v>1</v>
      </c>
      <c r="E458" s="9">
        <f>E459+E462</f>
        <v>21017090</v>
      </c>
      <c r="F458" s="9">
        <f t="shared" ref="F458:G458" si="240">F459+F462</f>
        <v>16425030</v>
      </c>
      <c r="G458" s="9">
        <f t="shared" si="240"/>
        <v>16110030</v>
      </c>
      <c r="H458" s="31"/>
      <c r="I458" s="49"/>
    </row>
    <row r="459" spans="1:9" ht="31.5" outlineLevel="5" x14ac:dyDescent="0.25">
      <c r="A459" s="12" t="s">
        <v>194</v>
      </c>
      <c r="B459" s="13" t="s">
        <v>184</v>
      </c>
      <c r="C459" s="14" t="s">
        <v>195</v>
      </c>
      <c r="D459" s="13" t="s">
        <v>1</v>
      </c>
      <c r="E459" s="9">
        <f>E460</f>
        <v>96000</v>
      </c>
      <c r="F459" s="9">
        <f t="shared" ref="F459:G459" si="241">F460</f>
        <v>96000</v>
      </c>
      <c r="G459" s="9">
        <f t="shared" si="241"/>
        <v>96000</v>
      </c>
      <c r="H459" s="31"/>
      <c r="I459" s="49"/>
    </row>
    <row r="460" spans="1:9" ht="21" customHeight="1" outlineLevel="6" x14ac:dyDescent="0.25">
      <c r="A460" s="12" t="s">
        <v>18</v>
      </c>
      <c r="B460" s="13" t="s">
        <v>184</v>
      </c>
      <c r="C460" s="14" t="s">
        <v>195</v>
      </c>
      <c r="D460" s="13" t="s">
        <v>19</v>
      </c>
      <c r="E460" s="9">
        <f>E461</f>
        <v>96000</v>
      </c>
      <c r="F460" s="9">
        <f>F461</f>
        <v>96000</v>
      </c>
      <c r="G460" s="9">
        <f>G461</f>
        <v>96000</v>
      </c>
      <c r="H460" s="31"/>
      <c r="I460" s="49"/>
    </row>
    <row r="461" spans="1:9" ht="23.25" customHeight="1" outlineLevel="7" x14ac:dyDescent="0.25">
      <c r="A461" s="12" t="s">
        <v>20</v>
      </c>
      <c r="B461" s="13" t="s">
        <v>184</v>
      </c>
      <c r="C461" s="14" t="s">
        <v>195</v>
      </c>
      <c r="D461" s="13" t="s">
        <v>21</v>
      </c>
      <c r="E461" s="9">
        <v>96000</v>
      </c>
      <c r="F461" s="10">
        <v>96000</v>
      </c>
      <c r="G461" s="10">
        <v>96000</v>
      </c>
      <c r="H461" s="31"/>
      <c r="I461" s="49"/>
    </row>
    <row r="462" spans="1:9" ht="34.5" customHeight="1" outlineLevel="5" x14ac:dyDescent="0.25">
      <c r="A462" s="12" t="s">
        <v>196</v>
      </c>
      <c r="B462" s="13" t="s">
        <v>184</v>
      </c>
      <c r="C462" s="14" t="s">
        <v>197</v>
      </c>
      <c r="D462" s="13" t="s">
        <v>1</v>
      </c>
      <c r="E462" s="9">
        <f>E463+E465+E467</f>
        <v>20921090</v>
      </c>
      <c r="F462" s="9">
        <f t="shared" ref="F462:G462" si="242">F463+F465+F467</f>
        <v>16329030</v>
      </c>
      <c r="G462" s="9">
        <f t="shared" si="242"/>
        <v>16014030</v>
      </c>
      <c r="H462" s="31"/>
      <c r="I462" s="49"/>
    </row>
    <row r="463" spans="1:9" ht="53.25" customHeight="1" outlineLevel="6" x14ac:dyDescent="0.25">
      <c r="A463" s="12" t="s">
        <v>12</v>
      </c>
      <c r="B463" s="13" t="s">
        <v>184</v>
      </c>
      <c r="C463" s="14" t="s">
        <v>197</v>
      </c>
      <c r="D463" s="13" t="s">
        <v>13</v>
      </c>
      <c r="E463" s="9">
        <f>E464</f>
        <v>18719100</v>
      </c>
      <c r="F463" s="9">
        <f t="shared" ref="F463:G463" si="243">F464</f>
        <v>16014030</v>
      </c>
      <c r="G463" s="9">
        <f t="shared" si="243"/>
        <v>16014030</v>
      </c>
      <c r="H463" s="31"/>
      <c r="I463" s="49"/>
    </row>
    <row r="464" spans="1:9" ht="21.75" customHeight="1" outlineLevel="7" x14ac:dyDescent="0.25">
      <c r="A464" s="12" t="s">
        <v>52</v>
      </c>
      <c r="B464" s="13" t="s">
        <v>184</v>
      </c>
      <c r="C464" s="14" t="s">
        <v>197</v>
      </c>
      <c r="D464" s="13" t="s">
        <v>53</v>
      </c>
      <c r="E464" s="9">
        <v>18719100</v>
      </c>
      <c r="F464" s="10">
        <v>16014030</v>
      </c>
      <c r="G464" s="10">
        <v>16014030</v>
      </c>
      <c r="H464" s="31"/>
      <c r="I464" s="49"/>
    </row>
    <row r="465" spans="1:9" ht="30.6" customHeight="1" outlineLevel="6" x14ac:dyDescent="0.25">
      <c r="A465" s="12" t="s">
        <v>18</v>
      </c>
      <c r="B465" s="13" t="s">
        <v>184</v>
      </c>
      <c r="C465" s="14" t="s">
        <v>197</v>
      </c>
      <c r="D465" s="13" t="s">
        <v>19</v>
      </c>
      <c r="E465" s="9">
        <f>E466</f>
        <v>2200990</v>
      </c>
      <c r="F465" s="9">
        <f t="shared" ref="F465:G465" si="244">F466</f>
        <v>315000</v>
      </c>
      <c r="G465" s="9">
        <f t="shared" si="244"/>
        <v>0</v>
      </c>
      <c r="H465" s="31"/>
      <c r="I465" s="49"/>
    </row>
    <row r="466" spans="1:9" ht="31.9" customHeight="1" outlineLevel="7" x14ac:dyDescent="0.25">
      <c r="A466" s="12" t="s">
        <v>20</v>
      </c>
      <c r="B466" s="13" t="s">
        <v>184</v>
      </c>
      <c r="C466" s="14" t="s">
        <v>197</v>
      </c>
      <c r="D466" s="13" t="s">
        <v>21</v>
      </c>
      <c r="E466" s="9">
        <v>2200990</v>
      </c>
      <c r="F466" s="10">
        <v>315000</v>
      </c>
      <c r="G466" s="10">
        <v>0</v>
      </c>
      <c r="H466" s="31"/>
      <c r="I466" s="49"/>
    </row>
    <row r="467" spans="1:9" ht="25.5" customHeight="1" outlineLevel="6" x14ac:dyDescent="0.25">
      <c r="A467" s="12" t="s">
        <v>28</v>
      </c>
      <c r="B467" s="13" t="s">
        <v>184</v>
      </c>
      <c r="C467" s="14" t="s">
        <v>197</v>
      </c>
      <c r="D467" s="13" t="s">
        <v>29</v>
      </c>
      <c r="E467" s="9">
        <f>E468</f>
        <v>1000</v>
      </c>
      <c r="F467" s="9">
        <f t="shared" ref="F467:G467" si="245">F468</f>
        <v>0</v>
      </c>
      <c r="G467" s="9">
        <f t="shared" si="245"/>
        <v>0</v>
      </c>
      <c r="H467" s="31"/>
      <c r="I467" s="49"/>
    </row>
    <row r="468" spans="1:9" ht="25.5" customHeight="1" outlineLevel="7" x14ac:dyDescent="0.25">
      <c r="A468" s="12" t="s">
        <v>30</v>
      </c>
      <c r="B468" s="13" t="s">
        <v>184</v>
      </c>
      <c r="C468" s="14" t="s">
        <v>197</v>
      </c>
      <c r="D468" s="13" t="s">
        <v>31</v>
      </c>
      <c r="E468" s="9">
        <v>1000</v>
      </c>
      <c r="F468" s="10">
        <v>0</v>
      </c>
      <c r="G468" s="10">
        <v>0</v>
      </c>
      <c r="H468" s="31"/>
      <c r="I468" s="49"/>
    </row>
    <row r="469" spans="1:9" ht="37.5" customHeight="1" outlineLevel="4" x14ac:dyDescent="0.25">
      <c r="A469" s="12" t="s">
        <v>198</v>
      </c>
      <c r="B469" s="13" t="s">
        <v>184</v>
      </c>
      <c r="C469" s="14" t="s">
        <v>199</v>
      </c>
      <c r="D469" s="13" t="s">
        <v>1</v>
      </c>
      <c r="E469" s="9">
        <f>E470+E473</f>
        <v>11292760</v>
      </c>
      <c r="F469" s="9">
        <f t="shared" ref="F469:G469" si="246">F470+F473</f>
        <v>9354450</v>
      </c>
      <c r="G469" s="9">
        <f t="shared" si="246"/>
        <v>9194450</v>
      </c>
      <c r="H469" s="31"/>
      <c r="I469" s="49"/>
    </row>
    <row r="470" spans="1:9" ht="37.5" customHeight="1" outlineLevel="5" x14ac:dyDescent="0.25">
      <c r="A470" s="12" t="s">
        <v>200</v>
      </c>
      <c r="B470" s="13" t="s">
        <v>184</v>
      </c>
      <c r="C470" s="14" t="s">
        <v>201</v>
      </c>
      <c r="D470" s="13" t="s">
        <v>1</v>
      </c>
      <c r="E470" s="9">
        <f>E471</f>
        <v>7000</v>
      </c>
      <c r="F470" s="9">
        <f t="shared" ref="F470:G470" si="247">F471</f>
        <v>7500</v>
      </c>
      <c r="G470" s="9">
        <f t="shared" si="247"/>
        <v>7500</v>
      </c>
      <c r="H470" s="31"/>
      <c r="I470" s="49"/>
    </row>
    <row r="471" spans="1:9" ht="23.25" customHeight="1" outlineLevel="6" x14ac:dyDescent="0.25">
      <c r="A471" s="12" t="s">
        <v>18</v>
      </c>
      <c r="B471" s="13" t="s">
        <v>184</v>
      </c>
      <c r="C471" s="14" t="s">
        <v>201</v>
      </c>
      <c r="D471" s="13" t="s">
        <v>19</v>
      </c>
      <c r="E471" s="9">
        <f>E472</f>
        <v>7000</v>
      </c>
      <c r="F471" s="9">
        <f t="shared" ref="F471:G471" si="248">F472</f>
        <v>7500</v>
      </c>
      <c r="G471" s="9">
        <f t="shared" si="248"/>
        <v>7500</v>
      </c>
      <c r="H471" s="31"/>
      <c r="I471" s="49"/>
    </row>
    <row r="472" spans="1:9" ht="26.25" customHeight="1" outlineLevel="7" x14ac:dyDescent="0.25">
      <c r="A472" s="12" t="s">
        <v>20</v>
      </c>
      <c r="B472" s="13" t="s">
        <v>184</v>
      </c>
      <c r="C472" s="14" t="s">
        <v>201</v>
      </c>
      <c r="D472" s="13" t="s">
        <v>21</v>
      </c>
      <c r="E472" s="9">
        <v>7000</v>
      </c>
      <c r="F472" s="10">
        <v>7500</v>
      </c>
      <c r="G472" s="10">
        <v>7500</v>
      </c>
      <c r="H472" s="31"/>
      <c r="I472" s="49"/>
    </row>
    <row r="473" spans="1:9" ht="33" customHeight="1" outlineLevel="5" x14ac:dyDescent="0.25">
      <c r="A473" s="12" t="s">
        <v>202</v>
      </c>
      <c r="B473" s="13" t="s">
        <v>184</v>
      </c>
      <c r="C473" s="14" t="s">
        <v>203</v>
      </c>
      <c r="D473" s="13" t="s">
        <v>1</v>
      </c>
      <c r="E473" s="9">
        <f>E474+E476</f>
        <v>11285760</v>
      </c>
      <c r="F473" s="9">
        <f t="shared" ref="F473:G473" si="249">F474+F476</f>
        <v>9346950</v>
      </c>
      <c r="G473" s="9">
        <f t="shared" si="249"/>
        <v>9186950</v>
      </c>
      <c r="H473" s="31"/>
      <c r="I473" s="49"/>
    </row>
    <row r="474" spans="1:9" ht="52.5" customHeight="1" outlineLevel="6" x14ac:dyDescent="0.25">
      <c r="A474" s="12" t="s">
        <v>12</v>
      </c>
      <c r="B474" s="13" t="s">
        <v>184</v>
      </c>
      <c r="C474" s="14" t="s">
        <v>203</v>
      </c>
      <c r="D474" s="13" t="s">
        <v>13</v>
      </c>
      <c r="E474" s="9">
        <f>E475</f>
        <v>10738720</v>
      </c>
      <c r="F474" s="9">
        <f t="shared" ref="F474:G474" si="250">F475</f>
        <v>9186950</v>
      </c>
      <c r="G474" s="9">
        <f t="shared" si="250"/>
        <v>9186950</v>
      </c>
      <c r="H474" s="31"/>
      <c r="I474" s="49"/>
    </row>
    <row r="475" spans="1:9" ht="24" customHeight="1" outlineLevel="7" x14ac:dyDescent="0.25">
      <c r="A475" s="12" t="s">
        <v>52</v>
      </c>
      <c r="B475" s="13" t="s">
        <v>184</v>
      </c>
      <c r="C475" s="14" t="s">
        <v>203</v>
      </c>
      <c r="D475" s="13" t="s">
        <v>53</v>
      </c>
      <c r="E475" s="9">
        <v>10738720</v>
      </c>
      <c r="F475" s="10">
        <v>9186950</v>
      </c>
      <c r="G475" s="10">
        <v>9186950</v>
      </c>
      <c r="H475" s="31"/>
      <c r="I475" s="49"/>
    </row>
    <row r="476" spans="1:9" ht="20.25" customHeight="1" outlineLevel="6" x14ac:dyDescent="0.25">
      <c r="A476" s="12" t="s">
        <v>18</v>
      </c>
      <c r="B476" s="13" t="s">
        <v>184</v>
      </c>
      <c r="C476" s="14" t="s">
        <v>203</v>
      </c>
      <c r="D476" s="13" t="s">
        <v>19</v>
      </c>
      <c r="E476" s="9">
        <f>E477</f>
        <v>547040</v>
      </c>
      <c r="F476" s="9">
        <f t="shared" ref="F476:G476" si="251">F477</f>
        <v>160000</v>
      </c>
      <c r="G476" s="9">
        <f t="shared" si="251"/>
        <v>0</v>
      </c>
      <c r="H476" s="31"/>
      <c r="I476" s="49"/>
    </row>
    <row r="477" spans="1:9" ht="23.25" customHeight="1" outlineLevel="7" x14ac:dyDescent="0.25">
      <c r="A477" s="12" t="s">
        <v>20</v>
      </c>
      <c r="B477" s="13" t="s">
        <v>184</v>
      </c>
      <c r="C477" s="14" t="s">
        <v>203</v>
      </c>
      <c r="D477" s="13" t="s">
        <v>21</v>
      </c>
      <c r="E477" s="9">
        <v>547040</v>
      </c>
      <c r="F477" s="10">
        <v>160000</v>
      </c>
      <c r="G477" s="10">
        <v>0</v>
      </c>
      <c r="H477" s="31"/>
      <c r="I477" s="49"/>
    </row>
    <row r="478" spans="1:9" ht="21" customHeight="1" outlineLevel="1" x14ac:dyDescent="0.25">
      <c r="A478" s="12" t="s">
        <v>204</v>
      </c>
      <c r="B478" s="13" t="s">
        <v>205</v>
      </c>
      <c r="C478" s="14" t="s">
        <v>0</v>
      </c>
      <c r="D478" s="13" t="s">
        <v>1</v>
      </c>
      <c r="E478" s="9">
        <f>E479+E485</f>
        <v>44928449.170000002</v>
      </c>
      <c r="F478" s="9">
        <f t="shared" ref="F478:G478" si="252">F479+F485</f>
        <v>34478378.969999999</v>
      </c>
      <c r="G478" s="9">
        <f t="shared" si="252"/>
        <v>33195182.920000002</v>
      </c>
      <c r="H478" s="31"/>
      <c r="I478" s="49"/>
    </row>
    <row r="479" spans="1:9" ht="23.25" customHeight="1" outlineLevel="2" x14ac:dyDescent="0.25">
      <c r="A479" s="12" t="s">
        <v>206</v>
      </c>
      <c r="B479" s="13" t="s">
        <v>207</v>
      </c>
      <c r="C479" s="14" t="s">
        <v>0</v>
      </c>
      <c r="D479" s="13" t="s">
        <v>1</v>
      </c>
      <c r="E479" s="9">
        <f>E480</f>
        <v>2530000</v>
      </c>
      <c r="F479" s="9">
        <f t="shared" ref="F479:G479" si="253">F480</f>
        <v>0</v>
      </c>
      <c r="G479" s="9">
        <f t="shared" si="253"/>
        <v>0</v>
      </c>
      <c r="H479" s="31"/>
      <c r="I479" s="49"/>
    </row>
    <row r="480" spans="1:9" ht="34.15" customHeight="1" outlineLevel="3" x14ac:dyDescent="0.25">
      <c r="A480" s="12" t="s">
        <v>280</v>
      </c>
      <c r="B480" s="13" t="s">
        <v>207</v>
      </c>
      <c r="C480" s="14" t="s">
        <v>126</v>
      </c>
      <c r="D480" s="13" t="s">
        <v>1</v>
      </c>
      <c r="E480" s="9">
        <f t="shared" ref="E480:E483" si="254">E481</f>
        <v>2530000</v>
      </c>
      <c r="F480" s="9">
        <f>F481</f>
        <v>0</v>
      </c>
      <c r="G480" s="9">
        <f>G481</f>
        <v>0</v>
      </c>
      <c r="H480" s="31"/>
      <c r="I480" s="49"/>
    </row>
    <row r="481" spans="1:9" ht="31.5" outlineLevel="4" x14ac:dyDescent="0.25">
      <c r="A481" s="12" t="s">
        <v>265</v>
      </c>
      <c r="B481" s="13" t="s">
        <v>207</v>
      </c>
      <c r="C481" s="14" t="s">
        <v>208</v>
      </c>
      <c r="D481" s="13" t="s">
        <v>1</v>
      </c>
      <c r="E481" s="9">
        <f>E482</f>
        <v>2530000</v>
      </c>
      <c r="F481" s="9">
        <f t="shared" ref="F481:G481" si="255">F482</f>
        <v>0</v>
      </c>
      <c r="G481" s="9">
        <f t="shared" si="255"/>
        <v>0</v>
      </c>
      <c r="H481" s="31"/>
      <c r="I481" s="49"/>
    </row>
    <row r="482" spans="1:9" ht="69" customHeight="1" outlineLevel="5" x14ac:dyDescent="0.25">
      <c r="A482" s="12" t="s">
        <v>264</v>
      </c>
      <c r="B482" s="13" t="s">
        <v>207</v>
      </c>
      <c r="C482" s="14" t="s">
        <v>209</v>
      </c>
      <c r="D482" s="13" t="s">
        <v>1</v>
      </c>
      <c r="E482" s="9">
        <f t="shared" si="254"/>
        <v>2530000</v>
      </c>
      <c r="F482" s="9">
        <f t="shared" ref="F482:G482" si="256">F483</f>
        <v>0</v>
      </c>
      <c r="G482" s="9">
        <f t="shared" si="256"/>
        <v>0</v>
      </c>
      <c r="H482" s="31"/>
      <c r="I482" s="49"/>
    </row>
    <row r="483" spans="1:9" ht="27.75" customHeight="1" outlineLevel="6" x14ac:dyDescent="0.25">
      <c r="A483" s="12" t="s">
        <v>24</v>
      </c>
      <c r="B483" s="13" t="s">
        <v>207</v>
      </c>
      <c r="C483" s="14" t="s">
        <v>209</v>
      </c>
      <c r="D483" s="13" t="s">
        <v>25</v>
      </c>
      <c r="E483" s="9">
        <f t="shared" si="254"/>
        <v>2530000</v>
      </c>
      <c r="F483" s="9">
        <f t="shared" ref="F483:G483" si="257">F484</f>
        <v>0</v>
      </c>
      <c r="G483" s="9">
        <f t="shared" si="257"/>
        <v>0</v>
      </c>
      <c r="H483" s="31"/>
      <c r="I483" s="49"/>
    </row>
    <row r="484" spans="1:9" ht="35.450000000000003" customHeight="1" outlineLevel="7" x14ac:dyDescent="0.25">
      <c r="A484" s="12" t="s">
        <v>26</v>
      </c>
      <c r="B484" s="13" t="s">
        <v>207</v>
      </c>
      <c r="C484" s="14" t="s">
        <v>209</v>
      </c>
      <c r="D484" s="13" t="s">
        <v>27</v>
      </c>
      <c r="E484" s="9">
        <v>2530000</v>
      </c>
      <c r="F484" s="10">
        <v>0</v>
      </c>
      <c r="G484" s="10">
        <v>0</v>
      </c>
      <c r="H484" s="31"/>
      <c r="I484" s="49"/>
    </row>
    <row r="485" spans="1:9" ht="24" customHeight="1" outlineLevel="2" x14ac:dyDescent="0.25">
      <c r="A485" s="12" t="s">
        <v>212</v>
      </c>
      <c r="B485" s="13" t="s">
        <v>213</v>
      </c>
      <c r="C485" s="14" t="s">
        <v>0</v>
      </c>
      <c r="D485" s="13" t="s">
        <v>1</v>
      </c>
      <c r="E485" s="9">
        <f>E486+E491</f>
        <v>42398449.170000002</v>
      </c>
      <c r="F485" s="9">
        <f t="shared" ref="F485:G485" si="258">F486+F491</f>
        <v>34478378.969999999</v>
      </c>
      <c r="G485" s="9">
        <f t="shared" si="258"/>
        <v>33195182.920000002</v>
      </c>
      <c r="H485" s="31"/>
      <c r="I485" s="49"/>
    </row>
    <row r="486" spans="1:9" ht="40.15" customHeight="1" outlineLevel="3" x14ac:dyDescent="0.25">
      <c r="A486" s="12" t="s">
        <v>214</v>
      </c>
      <c r="B486" s="13" t="s">
        <v>213</v>
      </c>
      <c r="C486" s="14" t="s">
        <v>215</v>
      </c>
      <c r="D486" s="13" t="s">
        <v>1</v>
      </c>
      <c r="E486" s="9">
        <f>E487</f>
        <v>6945835.1600000001</v>
      </c>
      <c r="F486" s="9">
        <f t="shared" ref="F486:G486" si="259">F487</f>
        <v>4743899.59</v>
      </c>
      <c r="G486" s="9">
        <f t="shared" si="259"/>
        <v>4657464.76</v>
      </c>
      <c r="H486" s="31"/>
      <c r="I486" s="49"/>
    </row>
    <row r="487" spans="1:9" ht="31.5" customHeight="1" outlineLevel="4" x14ac:dyDescent="0.25">
      <c r="A487" s="12" t="s">
        <v>414</v>
      </c>
      <c r="B487" s="13" t="s">
        <v>213</v>
      </c>
      <c r="C487" s="14" t="s">
        <v>216</v>
      </c>
      <c r="D487" s="13" t="s">
        <v>1</v>
      </c>
      <c r="E487" s="9">
        <f>E488</f>
        <v>6945835.1600000001</v>
      </c>
      <c r="F487" s="9">
        <f t="shared" ref="F487:G487" si="260">F488</f>
        <v>4743899.59</v>
      </c>
      <c r="G487" s="9">
        <f t="shared" si="260"/>
        <v>4657464.76</v>
      </c>
      <c r="H487" s="31"/>
      <c r="I487" s="49"/>
    </row>
    <row r="488" spans="1:9" ht="50.25" customHeight="1" outlineLevel="5" x14ac:dyDescent="0.25">
      <c r="A488" s="12" t="s">
        <v>413</v>
      </c>
      <c r="B488" s="13" t="s">
        <v>213</v>
      </c>
      <c r="C488" s="14" t="s">
        <v>217</v>
      </c>
      <c r="D488" s="13" t="s">
        <v>1</v>
      </c>
      <c r="E488" s="9">
        <f>E489</f>
        <v>6945835.1600000001</v>
      </c>
      <c r="F488" s="9">
        <f t="shared" ref="F488:G488" si="261">F489</f>
        <v>4743899.59</v>
      </c>
      <c r="G488" s="9">
        <f t="shared" si="261"/>
        <v>4657464.76</v>
      </c>
      <c r="H488" s="31"/>
      <c r="I488" s="49"/>
    </row>
    <row r="489" spans="1:9" ht="23.25" customHeight="1" outlineLevel="6" x14ac:dyDescent="0.25">
      <c r="A489" s="12" t="s">
        <v>24</v>
      </c>
      <c r="B489" s="13" t="s">
        <v>213</v>
      </c>
      <c r="C489" s="14" t="s">
        <v>217</v>
      </c>
      <c r="D489" s="13" t="s">
        <v>25</v>
      </c>
      <c r="E489" s="9">
        <f>E490</f>
        <v>6945835.1600000001</v>
      </c>
      <c r="F489" s="9">
        <f t="shared" ref="F489:G489" si="262">F490</f>
        <v>4743899.59</v>
      </c>
      <c r="G489" s="9">
        <f t="shared" si="262"/>
        <v>4657464.76</v>
      </c>
      <c r="H489" s="31"/>
      <c r="I489" s="49"/>
    </row>
    <row r="490" spans="1:9" ht="36.6" customHeight="1" outlineLevel="7" x14ac:dyDescent="0.25">
      <c r="A490" s="12" t="s">
        <v>26</v>
      </c>
      <c r="B490" s="13" t="s">
        <v>213</v>
      </c>
      <c r="C490" s="14" t="s">
        <v>217</v>
      </c>
      <c r="D490" s="13" t="s">
        <v>27</v>
      </c>
      <c r="E490" s="9">
        <v>6945835.1600000001</v>
      </c>
      <c r="F490" s="10">
        <v>4743899.59</v>
      </c>
      <c r="G490" s="10">
        <v>4657464.76</v>
      </c>
      <c r="H490" s="31"/>
      <c r="I490" s="49"/>
    </row>
    <row r="491" spans="1:9" ht="25.5" customHeight="1" outlineLevel="3" x14ac:dyDescent="0.25">
      <c r="A491" s="12" t="s">
        <v>6</v>
      </c>
      <c r="B491" s="13" t="s">
        <v>213</v>
      </c>
      <c r="C491" s="14" t="s">
        <v>7</v>
      </c>
      <c r="D491" s="13" t="s">
        <v>1</v>
      </c>
      <c r="E491" s="9">
        <f>E492</f>
        <v>35452614.009999998</v>
      </c>
      <c r="F491" s="9">
        <f t="shared" ref="F491:G491" si="263">F492</f>
        <v>29734479.380000003</v>
      </c>
      <c r="G491" s="9">
        <f t="shared" si="263"/>
        <v>28537718.16</v>
      </c>
      <c r="H491" s="31"/>
      <c r="I491" s="49"/>
    </row>
    <row r="492" spans="1:9" ht="21" customHeight="1" outlineLevel="4" x14ac:dyDescent="0.25">
      <c r="A492" s="12" t="s">
        <v>8</v>
      </c>
      <c r="B492" s="13" t="s">
        <v>213</v>
      </c>
      <c r="C492" s="14" t="s">
        <v>9</v>
      </c>
      <c r="D492" s="13" t="s">
        <v>1</v>
      </c>
      <c r="E492" s="9">
        <f>E493+E497+E502</f>
        <v>35452614.009999998</v>
      </c>
      <c r="F492" s="9">
        <f t="shared" ref="F492:G492" si="264">F493+F497+F502</f>
        <v>29734479.380000003</v>
      </c>
      <c r="G492" s="9">
        <f t="shared" si="264"/>
        <v>28537718.16</v>
      </c>
      <c r="H492" s="31"/>
      <c r="I492" s="49"/>
    </row>
    <row r="493" spans="1:9" ht="66" customHeight="1" outlineLevel="5" x14ac:dyDescent="0.25">
      <c r="A493" s="12" t="s">
        <v>220</v>
      </c>
      <c r="B493" s="13" t="s">
        <v>213</v>
      </c>
      <c r="C493" s="14" t="s">
        <v>221</v>
      </c>
      <c r="D493" s="13" t="s">
        <v>1</v>
      </c>
      <c r="E493" s="9">
        <f>E494</f>
        <v>11789355.449999999</v>
      </c>
      <c r="F493" s="9">
        <f t="shared" ref="F493:G493" si="265">F494</f>
        <v>11365096.82</v>
      </c>
      <c r="G493" s="9">
        <f t="shared" si="265"/>
        <v>10048085.6</v>
      </c>
      <c r="H493" s="31"/>
      <c r="I493" s="49"/>
    </row>
    <row r="494" spans="1:9" ht="23.25" customHeight="1" outlineLevel="6" x14ac:dyDescent="0.25">
      <c r="A494" s="12" t="s">
        <v>24</v>
      </c>
      <c r="B494" s="13" t="s">
        <v>213</v>
      </c>
      <c r="C494" s="14" t="s">
        <v>221</v>
      </c>
      <c r="D494" s="13" t="s">
        <v>25</v>
      </c>
      <c r="E494" s="9">
        <f>E495+E496</f>
        <v>11789355.449999999</v>
      </c>
      <c r="F494" s="9">
        <f t="shared" ref="F494:G494" si="266">F495+F496</f>
        <v>11365096.82</v>
      </c>
      <c r="G494" s="9">
        <f t="shared" si="266"/>
        <v>10048085.6</v>
      </c>
      <c r="H494" s="31"/>
      <c r="I494" s="49"/>
    </row>
    <row r="495" spans="1:9" ht="15.75" outlineLevel="7" x14ac:dyDescent="0.25">
      <c r="A495" s="12" t="s">
        <v>218</v>
      </c>
      <c r="B495" s="13" t="s">
        <v>213</v>
      </c>
      <c r="C495" s="14" t="s">
        <v>221</v>
      </c>
      <c r="D495" s="13" t="s">
        <v>219</v>
      </c>
      <c r="E495" s="9">
        <v>8789355.4499999993</v>
      </c>
      <c r="F495" s="10">
        <v>8365096.8200000003</v>
      </c>
      <c r="G495" s="10">
        <v>7048085.5999999996</v>
      </c>
      <c r="H495" s="31"/>
      <c r="I495" s="49"/>
    </row>
    <row r="496" spans="1:9" ht="37.15" customHeight="1" outlineLevel="7" x14ac:dyDescent="0.25">
      <c r="A496" s="12" t="s">
        <v>26</v>
      </c>
      <c r="B496" s="13" t="s">
        <v>213</v>
      </c>
      <c r="C496" s="14" t="s">
        <v>221</v>
      </c>
      <c r="D496" s="13" t="s">
        <v>27</v>
      </c>
      <c r="E496" s="9">
        <v>3000000</v>
      </c>
      <c r="F496" s="10">
        <v>3000000</v>
      </c>
      <c r="G496" s="10">
        <v>3000000</v>
      </c>
      <c r="H496" s="31"/>
      <c r="I496" s="49"/>
    </row>
    <row r="497" spans="1:9" ht="62.45" customHeight="1" outlineLevel="5" x14ac:dyDescent="0.25">
      <c r="A497" s="12" t="s">
        <v>222</v>
      </c>
      <c r="B497" s="13" t="s">
        <v>213</v>
      </c>
      <c r="C497" s="14" t="s">
        <v>223</v>
      </c>
      <c r="D497" s="13" t="s">
        <v>1</v>
      </c>
      <c r="E497" s="9">
        <f>E498+E500</f>
        <v>2872060</v>
      </c>
      <c r="F497" s="9">
        <f t="shared" ref="F497:G497" si="267">F498+F500</f>
        <v>2987082</v>
      </c>
      <c r="G497" s="9">
        <f t="shared" si="267"/>
        <v>3107332</v>
      </c>
      <c r="H497" s="31"/>
      <c r="I497" s="49"/>
    </row>
    <row r="498" spans="1:9" ht="22.5" customHeight="1" outlineLevel="6" x14ac:dyDescent="0.25">
      <c r="A498" s="12" t="s">
        <v>18</v>
      </c>
      <c r="B498" s="13" t="s">
        <v>213</v>
      </c>
      <c r="C498" s="14" t="s">
        <v>223</v>
      </c>
      <c r="D498" s="13" t="s">
        <v>19</v>
      </c>
      <c r="E498" s="9">
        <f>E499</f>
        <v>15000</v>
      </c>
      <c r="F498" s="9">
        <f t="shared" ref="F498:G498" si="268">F499</f>
        <v>15000</v>
      </c>
      <c r="G498" s="9">
        <f t="shared" si="268"/>
        <v>15000</v>
      </c>
      <c r="H498" s="31"/>
      <c r="I498" s="49"/>
    </row>
    <row r="499" spans="1:9" ht="24.75" customHeight="1" outlineLevel="7" x14ac:dyDescent="0.25">
      <c r="A499" s="12" t="s">
        <v>20</v>
      </c>
      <c r="B499" s="13" t="s">
        <v>213</v>
      </c>
      <c r="C499" s="14" t="s">
        <v>223</v>
      </c>
      <c r="D499" s="13" t="s">
        <v>21</v>
      </c>
      <c r="E499" s="9">
        <v>15000</v>
      </c>
      <c r="F499" s="10">
        <v>15000</v>
      </c>
      <c r="G499" s="10">
        <v>15000</v>
      </c>
      <c r="H499" s="31"/>
      <c r="I499" s="49"/>
    </row>
    <row r="500" spans="1:9" ht="20.25" customHeight="1" outlineLevel="6" x14ac:dyDescent="0.25">
      <c r="A500" s="12" t="s">
        <v>24</v>
      </c>
      <c r="B500" s="13" t="s">
        <v>213</v>
      </c>
      <c r="C500" s="14" t="s">
        <v>223</v>
      </c>
      <c r="D500" s="13" t="s">
        <v>25</v>
      </c>
      <c r="E500" s="9">
        <f>E501</f>
        <v>2857060</v>
      </c>
      <c r="F500" s="9">
        <f t="shared" ref="F500:G500" si="269">F501</f>
        <v>2972082</v>
      </c>
      <c r="G500" s="9">
        <f t="shared" si="269"/>
        <v>3092332</v>
      </c>
      <c r="H500" s="31"/>
      <c r="I500" s="49"/>
    </row>
    <row r="501" spans="1:9" ht="23.25" customHeight="1" outlineLevel="7" x14ac:dyDescent="0.25">
      <c r="A501" s="12" t="s">
        <v>263</v>
      </c>
      <c r="B501" s="13" t="s">
        <v>213</v>
      </c>
      <c r="C501" s="14" t="s">
        <v>223</v>
      </c>
      <c r="D501" s="13" t="s">
        <v>219</v>
      </c>
      <c r="E501" s="9">
        <v>2857060</v>
      </c>
      <c r="F501" s="10">
        <v>2972082</v>
      </c>
      <c r="G501" s="10">
        <v>3092332</v>
      </c>
      <c r="H501" s="31"/>
      <c r="I501" s="49"/>
    </row>
    <row r="502" spans="1:9" ht="41.45" customHeight="1" outlineLevel="5" x14ac:dyDescent="0.25">
      <c r="A502" s="12" t="s">
        <v>319</v>
      </c>
      <c r="B502" s="13" t="s">
        <v>213</v>
      </c>
      <c r="C502" s="14">
        <v>9999993210</v>
      </c>
      <c r="D502" s="13" t="s">
        <v>1</v>
      </c>
      <c r="E502" s="9">
        <f>E503</f>
        <v>20791198.559999999</v>
      </c>
      <c r="F502" s="9">
        <f t="shared" ref="F502:G502" si="270">F503</f>
        <v>15382300.560000001</v>
      </c>
      <c r="G502" s="9">
        <f t="shared" si="270"/>
        <v>15382300.560000001</v>
      </c>
      <c r="H502" s="31"/>
      <c r="I502" s="49"/>
    </row>
    <row r="503" spans="1:9" ht="26.25" customHeight="1" outlineLevel="6" x14ac:dyDescent="0.25">
      <c r="A503" s="12" t="s">
        <v>18</v>
      </c>
      <c r="B503" s="13" t="s">
        <v>213</v>
      </c>
      <c r="C503" s="14">
        <v>9999993210</v>
      </c>
      <c r="D503" s="13" t="s">
        <v>19</v>
      </c>
      <c r="E503" s="9">
        <f>E504</f>
        <v>20791198.559999999</v>
      </c>
      <c r="F503" s="9">
        <f t="shared" ref="F503:G503" si="271">F504</f>
        <v>15382300.560000001</v>
      </c>
      <c r="G503" s="9">
        <f t="shared" si="271"/>
        <v>15382300.560000001</v>
      </c>
      <c r="H503" s="31"/>
      <c r="I503" s="49"/>
    </row>
    <row r="504" spans="1:9" ht="22.9" customHeight="1" outlineLevel="7" x14ac:dyDescent="0.25">
      <c r="A504" s="12" t="s">
        <v>20</v>
      </c>
      <c r="B504" s="13" t="s">
        <v>213</v>
      </c>
      <c r="C504" s="14">
        <v>9999993210</v>
      </c>
      <c r="D504" s="13" t="s">
        <v>21</v>
      </c>
      <c r="E504" s="9">
        <v>20791198.559999999</v>
      </c>
      <c r="F504" s="10">
        <v>15382300.560000001</v>
      </c>
      <c r="G504" s="10">
        <v>15382300.560000001</v>
      </c>
      <c r="H504" s="31"/>
      <c r="I504" s="49"/>
    </row>
    <row r="505" spans="1:9" ht="19.5" customHeight="1" outlineLevel="1" x14ac:dyDescent="0.25">
      <c r="A505" s="12" t="s">
        <v>224</v>
      </c>
      <c r="B505" s="13" t="s">
        <v>225</v>
      </c>
      <c r="C505" s="14" t="s">
        <v>0</v>
      </c>
      <c r="D505" s="13" t="s">
        <v>1</v>
      </c>
      <c r="E505" s="9">
        <f>E506</f>
        <v>546500</v>
      </c>
      <c r="F505" s="9">
        <f t="shared" ref="F505:G505" si="272">F506</f>
        <v>0</v>
      </c>
      <c r="G505" s="9">
        <f t="shared" si="272"/>
        <v>0</v>
      </c>
      <c r="H505" s="31"/>
      <c r="I505" s="49"/>
    </row>
    <row r="506" spans="1:9" ht="15.75" outlineLevel="2" x14ac:dyDescent="0.25">
      <c r="A506" s="12" t="s">
        <v>226</v>
      </c>
      <c r="B506" s="13" t="s">
        <v>227</v>
      </c>
      <c r="C506" s="14" t="s">
        <v>0</v>
      </c>
      <c r="D506" s="13" t="s">
        <v>1</v>
      </c>
      <c r="E506" s="9">
        <f>E507</f>
        <v>546500</v>
      </c>
      <c r="F506" s="9">
        <f t="shared" ref="F506:G506" si="273">F507</f>
        <v>0</v>
      </c>
      <c r="G506" s="9">
        <f t="shared" si="273"/>
        <v>0</v>
      </c>
      <c r="H506" s="31"/>
      <c r="I506" s="49"/>
    </row>
    <row r="507" spans="1:9" ht="39.6" customHeight="1" outlineLevel="3" x14ac:dyDescent="0.25">
      <c r="A507" s="12" t="s">
        <v>228</v>
      </c>
      <c r="B507" s="13" t="s">
        <v>227</v>
      </c>
      <c r="C507" s="14" t="s">
        <v>229</v>
      </c>
      <c r="D507" s="13" t="s">
        <v>1</v>
      </c>
      <c r="E507" s="9">
        <f>E508</f>
        <v>546500</v>
      </c>
      <c r="F507" s="9">
        <f>F508</f>
        <v>0</v>
      </c>
      <c r="G507" s="9">
        <f>G508</f>
        <v>0</v>
      </c>
      <c r="H507" s="31"/>
      <c r="I507" s="49"/>
    </row>
    <row r="508" spans="1:9" ht="39.6" customHeight="1" outlineLevel="4" x14ac:dyDescent="0.25">
      <c r="A508" s="12" t="s">
        <v>230</v>
      </c>
      <c r="B508" s="13" t="s">
        <v>227</v>
      </c>
      <c r="C508" s="14" t="s">
        <v>231</v>
      </c>
      <c r="D508" s="13" t="s">
        <v>1</v>
      </c>
      <c r="E508" s="9">
        <f>E509+E516</f>
        <v>546500</v>
      </c>
      <c r="F508" s="9">
        <f t="shared" ref="F508:G508" si="274">F509</f>
        <v>0</v>
      </c>
      <c r="G508" s="9">
        <f t="shared" si="274"/>
        <v>0</v>
      </c>
      <c r="H508" s="31"/>
      <c r="I508" s="49"/>
    </row>
    <row r="509" spans="1:9" ht="52.15" customHeight="1" outlineLevel="5" x14ac:dyDescent="0.25">
      <c r="A509" s="12" t="s">
        <v>286</v>
      </c>
      <c r="B509" s="13" t="s">
        <v>227</v>
      </c>
      <c r="C509" s="14">
        <v>2000120001</v>
      </c>
      <c r="D509" s="13" t="s">
        <v>1</v>
      </c>
      <c r="E509" s="9">
        <f>E510+E512+E514</f>
        <v>200000</v>
      </c>
      <c r="F509" s="9">
        <f t="shared" ref="F509:G509" si="275">F510+F512+F514</f>
        <v>0</v>
      </c>
      <c r="G509" s="9">
        <f t="shared" si="275"/>
        <v>0</v>
      </c>
      <c r="H509" s="31"/>
      <c r="I509" s="49"/>
    </row>
    <row r="510" spans="1:9" ht="54.6" customHeight="1" outlineLevel="6" x14ac:dyDescent="0.25">
      <c r="A510" s="12" t="s">
        <v>12</v>
      </c>
      <c r="B510" s="13" t="s">
        <v>227</v>
      </c>
      <c r="C510" s="14">
        <v>2000120001</v>
      </c>
      <c r="D510" s="13" t="s">
        <v>13</v>
      </c>
      <c r="E510" s="9">
        <f>E511</f>
        <v>100000</v>
      </c>
      <c r="F510" s="9">
        <f t="shared" ref="F510:G510" si="276">F511</f>
        <v>0</v>
      </c>
      <c r="G510" s="9">
        <f t="shared" si="276"/>
        <v>0</v>
      </c>
      <c r="H510" s="31"/>
      <c r="I510" s="49"/>
    </row>
    <row r="511" spans="1:9" ht="26.25" customHeight="1" outlineLevel="7" x14ac:dyDescent="0.25">
      <c r="A511" s="12" t="s">
        <v>52</v>
      </c>
      <c r="B511" s="13" t="s">
        <v>227</v>
      </c>
      <c r="C511" s="14">
        <v>2000120001</v>
      </c>
      <c r="D511" s="13" t="s">
        <v>53</v>
      </c>
      <c r="E511" s="9">
        <v>100000</v>
      </c>
      <c r="F511" s="10"/>
      <c r="G511" s="10"/>
      <c r="H511" s="31"/>
      <c r="I511" s="49"/>
    </row>
    <row r="512" spans="1:9" ht="26.25" customHeight="1" outlineLevel="6" x14ac:dyDescent="0.25">
      <c r="A512" s="12" t="s">
        <v>18</v>
      </c>
      <c r="B512" s="13" t="s">
        <v>227</v>
      </c>
      <c r="C512" s="14">
        <v>2000120001</v>
      </c>
      <c r="D512" s="13" t="s">
        <v>19</v>
      </c>
      <c r="E512" s="9">
        <f>E513</f>
        <v>50000</v>
      </c>
      <c r="F512" s="9">
        <f t="shared" ref="F512:G512" si="277">F513</f>
        <v>0</v>
      </c>
      <c r="G512" s="9">
        <f t="shared" si="277"/>
        <v>0</v>
      </c>
      <c r="H512" s="31"/>
      <c r="I512" s="49"/>
    </row>
    <row r="513" spans="1:9" ht="22.5" customHeight="1" outlineLevel="7" x14ac:dyDescent="0.25">
      <c r="A513" s="12" t="s">
        <v>20</v>
      </c>
      <c r="B513" s="13" t="s">
        <v>227</v>
      </c>
      <c r="C513" s="14">
        <v>2000120001</v>
      </c>
      <c r="D513" s="13" t="s">
        <v>21</v>
      </c>
      <c r="E513" s="9">
        <v>50000</v>
      </c>
      <c r="F513" s="10"/>
      <c r="G513" s="10"/>
      <c r="H513" s="31"/>
      <c r="I513" s="49"/>
    </row>
    <row r="514" spans="1:9" ht="24" customHeight="1" outlineLevel="6" x14ac:dyDescent="0.25">
      <c r="A514" s="12" t="s">
        <v>24</v>
      </c>
      <c r="B514" s="13" t="s">
        <v>227</v>
      </c>
      <c r="C514" s="14">
        <v>2000120001</v>
      </c>
      <c r="D514" s="13" t="s">
        <v>25</v>
      </c>
      <c r="E514" s="9">
        <f>E515</f>
        <v>50000</v>
      </c>
      <c r="F514" s="9">
        <f t="shared" ref="F514:G514" si="278">F515</f>
        <v>0</v>
      </c>
      <c r="G514" s="9">
        <f t="shared" si="278"/>
        <v>0</v>
      </c>
      <c r="H514" s="31"/>
      <c r="I514" s="49"/>
    </row>
    <row r="515" spans="1:9" ht="19.5" customHeight="1" outlineLevel="7" x14ac:dyDescent="0.25">
      <c r="A515" s="12" t="s">
        <v>210</v>
      </c>
      <c r="B515" s="13" t="s">
        <v>227</v>
      </c>
      <c r="C515" s="14">
        <v>2000120001</v>
      </c>
      <c r="D515" s="13" t="s">
        <v>211</v>
      </c>
      <c r="E515" s="9">
        <v>50000</v>
      </c>
      <c r="F515" s="10">
        <v>0</v>
      </c>
      <c r="G515" s="10">
        <v>0</v>
      </c>
      <c r="H515" s="31"/>
      <c r="I515" s="49"/>
    </row>
    <row r="516" spans="1:9" ht="51" customHeight="1" outlineLevel="7" x14ac:dyDescent="0.25">
      <c r="A516" s="12" t="s">
        <v>346</v>
      </c>
      <c r="B516" s="13" t="s">
        <v>227</v>
      </c>
      <c r="C516" s="14" t="s">
        <v>295</v>
      </c>
      <c r="D516" s="13" t="s">
        <v>1</v>
      </c>
      <c r="E516" s="9">
        <f>E517</f>
        <v>346500</v>
      </c>
      <c r="F516" s="44">
        <v>0</v>
      </c>
      <c r="G516" s="10">
        <v>0</v>
      </c>
      <c r="H516" s="31"/>
      <c r="I516" s="49"/>
    </row>
    <row r="517" spans="1:9" ht="33.6" customHeight="1" outlineLevel="7" x14ac:dyDescent="0.25">
      <c r="A517" s="12" t="s">
        <v>18</v>
      </c>
      <c r="B517" s="13" t="s">
        <v>227</v>
      </c>
      <c r="C517" s="14" t="s">
        <v>295</v>
      </c>
      <c r="D517" s="13" t="s">
        <v>19</v>
      </c>
      <c r="E517" s="9">
        <f>E518</f>
        <v>346500</v>
      </c>
      <c r="F517" s="44">
        <v>0</v>
      </c>
      <c r="G517" s="10">
        <v>0</v>
      </c>
      <c r="H517" s="31"/>
      <c r="I517" s="49"/>
    </row>
    <row r="518" spans="1:9" ht="24" customHeight="1" outlineLevel="7" x14ac:dyDescent="0.25">
      <c r="A518" s="12" t="s">
        <v>20</v>
      </c>
      <c r="B518" s="13" t="s">
        <v>227</v>
      </c>
      <c r="C518" s="14" t="s">
        <v>295</v>
      </c>
      <c r="D518" s="13" t="s">
        <v>21</v>
      </c>
      <c r="E518" s="9">
        <v>346500</v>
      </c>
      <c r="F518" s="44">
        <v>0</v>
      </c>
      <c r="G518" s="10">
        <v>0</v>
      </c>
      <c r="H518" s="31"/>
      <c r="I518" s="49"/>
    </row>
    <row r="519" spans="1:9" ht="22.5" customHeight="1" outlineLevel="1" x14ac:dyDescent="0.25">
      <c r="A519" s="12" t="s">
        <v>232</v>
      </c>
      <c r="B519" s="13" t="s">
        <v>233</v>
      </c>
      <c r="C519" s="14" t="s">
        <v>0</v>
      </c>
      <c r="D519" s="13" t="s">
        <v>1</v>
      </c>
      <c r="E519" s="9">
        <f t="shared" ref="E519:G528" si="279">E520</f>
        <v>4223760</v>
      </c>
      <c r="F519" s="9">
        <f t="shared" si="279"/>
        <v>3239760</v>
      </c>
      <c r="G519" s="9">
        <f t="shared" si="279"/>
        <v>3224760</v>
      </c>
      <c r="H519" s="31"/>
      <c r="I519" s="49"/>
    </row>
    <row r="520" spans="1:9" ht="19.5" customHeight="1" outlineLevel="2" x14ac:dyDescent="0.25">
      <c r="A520" s="12" t="s">
        <v>234</v>
      </c>
      <c r="B520" s="13" t="s">
        <v>235</v>
      </c>
      <c r="C520" s="14" t="s">
        <v>0</v>
      </c>
      <c r="D520" s="13" t="s">
        <v>1</v>
      </c>
      <c r="E520" s="9">
        <f t="shared" si="279"/>
        <v>4223760</v>
      </c>
      <c r="F520" s="9">
        <f t="shared" si="279"/>
        <v>3239760</v>
      </c>
      <c r="G520" s="9">
        <f t="shared" si="279"/>
        <v>3224760</v>
      </c>
      <c r="H520" s="31"/>
      <c r="I520" s="49"/>
    </row>
    <row r="521" spans="1:9" ht="28.5" customHeight="1" outlineLevel="3" x14ac:dyDescent="0.25">
      <c r="A521" s="12" t="s">
        <v>6</v>
      </c>
      <c r="B521" s="13" t="s">
        <v>235</v>
      </c>
      <c r="C521" s="14" t="s">
        <v>7</v>
      </c>
      <c r="D521" s="13" t="s">
        <v>1</v>
      </c>
      <c r="E521" s="9">
        <f t="shared" si="279"/>
        <v>4223760</v>
      </c>
      <c r="F521" s="9">
        <f t="shared" si="279"/>
        <v>3239760</v>
      </c>
      <c r="G521" s="9">
        <f t="shared" si="279"/>
        <v>3224760</v>
      </c>
      <c r="H521" s="31"/>
      <c r="I521" s="49"/>
    </row>
    <row r="522" spans="1:9" ht="24.75" customHeight="1" outlineLevel="4" x14ac:dyDescent="0.25">
      <c r="A522" s="12" t="s">
        <v>356</v>
      </c>
      <c r="B522" s="13" t="s">
        <v>235</v>
      </c>
      <c r="C522" s="14" t="s">
        <v>9</v>
      </c>
      <c r="D522" s="13" t="s">
        <v>1</v>
      </c>
      <c r="E522" s="9">
        <f>E523+E528</f>
        <v>4223760</v>
      </c>
      <c r="F522" s="9">
        <f t="shared" ref="F522:G522" si="280">F523+F528</f>
        <v>3239760</v>
      </c>
      <c r="G522" s="9">
        <f t="shared" si="280"/>
        <v>3224760</v>
      </c>
      <c r="H522" s="31"/>
      <c r="I522" s="49"/>
    </row>
    <row r="523" spans="1:9" ht="36" customHeight="1" outlineLevel="5" x14ac:dyDescent="0.25">
      <c r="A523" s="12" t="s">
        <v>236</v>
      </c>
      <c r="B523" s="13" t="s">
        <v>235</v>
      </c>
      <c r="C523" s="14" t="s">
        <v>237</v>
      </c>
      <c r="D523" s="13" t="s">
        <v>1</v>
      </c>
      <c r="E523" s="9">
        <f>E526+E524</f>
        <v>3923760</v>
      </c>
      <c r="F523" s="9">
        <f>F526+F524</f>
        <v>2939760</v>
      </c>
      <c r="G523" s="9">
        <f>G526+G524</f>
        <v>2924760</v>
      </c>
      <c r="H523" s="31"/>
      <c r="I523" s="49"/>
    </row>
    <row r="524" spans="1:9" ht="50.45" customHeight="1" outlineLevel="5" x14ac:dyDescent="0.25">
      <c r="A524" s="12" t="s">
        <v>12</v>
      </c>
      <c r="B524" s="13" t="s">
        <v>235</v>
      </c>
      <c r="C524" s="14" t="s">
        <v>237</v>
      </c>
      <c r="D524" s="15">
        <v>100</v>
      </c>
      <c r="E524" s="9">
        <f>E525</f>
        <v>3422410</v>
      </c>
      <c r="F524" s="9">
        <f>F525</f>
        <v>2924760</v>
      </c>
      <c r="G524" s="9">
        <f>G525</f>
        <v>2924760</v>
      </c>
      <c r="H524" s="31"/>
      <c r="I524" s="49"/>
    </row>
    <row r="525" spans="1:9" ht="20.25" customHeight="1" outlineLevel="5" x14ac:dyDescent="0.25">
      <c r="A525" s="12" t="s">
        <v>52</v>
      </c>
      <c r="B525" s="13" t="s">
        <v>235</v>
      </c>
      <c r="C525" s="14" t="s">
        <v>237</v>
      </c>
      <c r="D525" s="15">
        <v>110</v>
      </c>
      <c r="E525" s="9">
        <v>3422410</v>
      </c>
      <c r="F525" s="9">
        <v>2924760</v>
      </c>
      <c r="G525" s="9">
        <v>2924760</v>
      </c>
      <c r="H525" s="31"/>
      <c r="I525" s="49"/>
    </row>
    <row r="526" spans="1:9" ht="22.9" customHeight="1" outlineLevel="6" x14ac:dyDescent="0.25">
      <c r="A526" s="12" t="s">
        <v>18</v>
      </c>
      <c r="B526" s="13" t="s">
        <v>235</v>
      </c>
      <c r="C526" s="14" t="s">
        <v>237</v>
      </c>
      <c r="D526" s="13" t="s">
        <v>19</v>
      </c>
      <c r="E526" s="9">
        <f t="shared" si="279"/>
        <v>501350</v>
      </c>
      <c r="F526" s="9">
        <f t="shared" si="279"/>
        <v>15000</v>
      </c>
      <c r="G526" s="9">
        <f t="shared" si="279"/>
        <v>0</v>
      </c>
      <c r="H526" s="31"/>
      <c r="I526" s="49"/>
    </row>
    <row r="527" spans="1:9" ht="22.5" customHeight="1" outlineLevel="7" x14ac:dyDescent="0.25">
      <c r="A527" s="12" t="s">
        <v>20</v>
      </c>
      <c r="B527" s="13" t="s">
        <v>235</v>
      </c>
      <c r="C527" s="14" t="s">
        <v>237</v>
      </c>
      <c r="D527" s="13" t="s">
        <v>21</v>
      </c>
      <c r="E527" s="9">
        <v>501350</v>
      </c>
      <c r="F527" s="10">
        <v>15000</v>
      </c>
      <c r="G527" s="10">
        <v>0</v>
      </c>
      <c r="H527" s="31"/>
      <c r="I527" s="49"/>
    </row>
    <row r="528" spans="1:9" ht="36" customHeight="1" outlineLevel="7" x14ac:dyDescent="0.25">
      <c r="A528" s="12" t="s">
        <v>283</v>
      </c>
      <c r="B528" s="13" t="s">
        <v>235</v>
      </c>
      <c r="C528" s="14">
        <v>9999941700</v>
      </c>
      <c r="D528" s="13" t="s">
        <v>1</v>
      </c>
      <c r="E528" s="9">
        <f t="shared" si="279"/>
        <v>300000</v>
      </c>
      <c r="F528" s="9">
        <f t="shared" si="279"/>
        <v>300000</v>
      </c>
      <c r="G528" s="9">
        <f t="shared" si="279"/>
        <v>300000</v>
      </c>
      <c r="H528" s="31"/>
      <c r="I528" s="49"/>
    </row>
    <row r="529" spans="1:9" ht="29.45" customHeight="1" outlineLevel="7" x14ac:dyDescent="0.25">
      <c r="A529" s="12" t="s">
        <v>18</v>
      </c>
      <c r="B529" s="13" t="s">
        <v>235</v>
      </c>
      <c r="C529" s="14">
        <v>9999941700</v>
      </c>
      <c r="D529" s="13" t="s">
        <v>19</v>
      </c>
      <c r="E529" s="9">
        <f>E530</f>
        <v>300000</v>
      </c>
      <c r="F529" s="9">
        <f>F530</f>
        <v>300000</v>
      </c>
      <c r="G529" s="9">
        <f>G530</f>
        <v>300000</v>
      </c>
      <c r="H529" s="31"/>
      <c r="I529" s="49"/>
    </row>
    <row r="530" spans="1:9" ht="22.5" customHeight="1" outlineLevel="7" x14ac:dyDescent="0.25">
      <c r="A530" s="12" t="s">
        <v>20</v>
      </c>
      <c r="B530" s="13" t="s">
        <v>235</v>
      </c>
      <c r="C530" s="14">
        <v>9999941700</v>
      </c>
      <c r="D530" s="13" t="s">
        <v>21</v>
      </c>
      <c r="E530" s="9">
        <v>300000</v>
      </c>
      <c r="F530" s="10">
        <v>300000</v>
      </c>
      <c r="G530" s="10">
        <v>300000</v>
      </c>
      <c r="H530" s="31"/>
      <c r="I530" s="49"/>
    </row>
    <row r="531" spans="1:9" ht="21.6" customHeight="1" outlineLevel="1" x14ac:dyDescent="0.25">
      <c r="A531" s="12" t="s">
        <v>238</v>
      </c>
      <c r="B531" s="13" t="s">
        <v>239</v>
      </c>
      <c r="C531" s="14" t="s">
        <v>0</v>
      </c>
      <c r="D531" s="13" t="s">
        <v>1</v>
      </c>
      <c r="E531" s="9">
        <f t="shared" ref="E531:G536" si="281">E532</f>
        <v>25000</v>
      </c>
      <c r="F531" s="9">
        <f t="shared" si="281"/>
        <v>25000</v>
      </c>
      <c r="G531" s="9">
        <f t="shared" si="281"/>
        <v>25000</v>
      </c>
      <c r="H531" s="31"/>
      <c r="I531" s="49"/>
    </row>
    <row r="532" spans="1:9" ht="20.45" customHeight="1" outlineLevel="2" x14ac:dyDescent="0.25">
      <c r="A532" s="12" t="s">
        <v>240</v>
      </c>
      <c r="B532" s="13" t="s">
        <v>241</v>
      </c>
      <c r="C532" s="14" t="s">
        <v>0</v>
      </c>
      <c r="D532" s="13" t="s">
        <v>1</v>
      </c>
      <c r="E532" s="9">
        <f t="shared" si="281"/>
        <v>25000</v>
      </c>
      <c r="F532" s="9">
        <f t="shared" si="281"/>
        <v>25000</v>
      </c>
      <c r="G532" s="9">
        <f t="shared" si="281"/>
        <v>25000</v>
      </c>
      <c r="H532" s="31"/>
      <c r="I532" s="49"/>
    </row>
    <row r="533" spans="1:9" ht="19.899999999999999" customHeight="1" outlineLevel="3" x14ac:dyDescent="0.25">
      <c r="A533" s="12" t="s">
        <v>6</v>
      </c>
      <c r="B533" s="13" t="s">
        <v>241</v>
      </c>
      <c r="C533" s="14" t="s">
        <v>7</v>
      </c>
      <c r="D533" s="13" t="s">
        <v>1</v>
      </c>
      <c r="E533" s="9">
        <f t="shared" si="281"/>
        <v>25000</v>
      </c>
      <c r="F533" s="9">
        <f t="shared" si="281"/>
        <v>25000</v>
      </c>
      <c r="G533" s="9">
        <f t="shared" si="281"/>
        <v>25000</v>
      </c>
      <c r="H533" s="31"/>
      <c r="I533" s="49"/>
    </row>
    <row r="534" spans="1:9" ht="18" customHeight="1" outlineLevel="4" x14ac:dyDescent="0.25">
      <c r="A534" s="12" t="s">
        <v>8</v>
      </c>
      <c r="B534" s="13" t="s">
        <v>241</v>
      </c>
      <c r="C534" s="14" t="s">
        <v>9</v>
      </c>
      <c r="D534" s="13" t="s">
        <v>1</v>
      </c>
      <c r="E534" s="9">
        <f t="shared" si="281"/>
        <v>25000</v>
      </c>
      <c r="F534" s="9">
        <f t="shared" si="281"/>
        <v>25000</v>
      </c>
      <c r="G534" s="9">
        <f t="shared" si="281"/>
        <v>25000</v>
      </c>
      <c r="H534" s="31"/>
      <c r="I534" s="49"/>
    </row>
    <row r="535" spans="1:9" ht="23.25" customHeight="1" outlineLevel="5" x14ac:dyDescent="0.25">
      <c r="A535" s="12" t="s">
        <v>242</v>
      </c>
      <c r="B535" s="13" t="s">
        <v>241</v>
      </c>
      <c r="C535" s="14" t="s">
        <v>243</v>
      </c>
      <c r="D535" s="13" t="s">
        <v>1</v>
      </c>
      <c r="E535" s="9">
        <f t="shared" si="281"/>
        <v>25000</v>
      </c>
      <c r="F535" s="9">
        <f t="shared" si="281"/>
        <v>25000</v>
      </c>
      <c r="G535" s="9">
        <f t="shared" si="281"/>
        <v>25000</v>
      </c>
      <c r="H535" s="31"/>
      <c r="I535" s="49"/>
    </row>
    <row r="536" spans="1:9" ht="18.75" customHeight="1" outlineLevel="6" x14ac:dyDescent="0.25">
      <c r="A536" s="12" t="s">
        <v>262</v>
      </c>
      <c r="B536" s="13" t="s">
        <v>241</v>
      </c>
      <c r="C536" s="14" t="s">
        <v>243</v>
      </c>
      <c r="D536" s="13" t="s">
        <v>244</v>
      </c>
      <c r="E536" s="9">
        <f t="shared" si="281"/>
        <v>25000</v>
      </c>
      <c r="F536" s="9">
        <f t="shared" si="281"/>
        <v>25000</v>
      </c>
      <c r="G536" s="9">
        <f t="shared" si="281"/>
        <v>25000</v>
      </c>
      <c r="H536" s="31"/>
      <c r="I536" s="49"/>
    </row>
    <row r="537" spans="1:9" ht="18.75" customHeight="1" outlineLevel="7" x14ac:dyDescent="0.25">
      <c r="A537" s="12" t="s">
        <v>245</v>
      </c>
      <c r="B537" s="13" t="s">
        <v>241</v>
      </c>
      <c r="C537" s="14" t="s">
        <v>243</v>
      </c>
      <c r="D537" s="13" t="s">
        <v>246</v>
      </c>
      <c r="E537" s="9">
        <v>25000</v>
      </c>
      <c r="F537" s="10">
        <v>25000</v>
      </c>
      <c r="G537" s="10">
        <v>25000</v>
      </c>
      <c r="H537" s="31"/>
      <c r="I537" s="49"/>
    </row>
    <row r="538" spans="1:9" ht="24" customHeight="1" x14ac:dyDescent="0.25">
      <c r="A538" s="75" t="s">
        <v>252</v>
      </c>
      <c r="B538" s="76"/>
      <c r="C538" s="76"/>
      <c r="D538" s="77"/>
      <c r="E538" s="8">
        <f>E16+E124+E133+E149+E266+E314+E440+E478+E505+E519+E531</f>
        <v>1044532477.8400002</v>
      </c>
      <c r="F538" s="8">
        <f>F16+F124+F133+F149+F266+F314+F440+F478+F505+F519+F531</f>
        <v>795902283.13999999</v>
      </c>
      <c r="G538" s="8">
        <f>G16+G124+G133+G149+G266+G314+G440+G478+G505+G519+G531</f>
        <v>836213770.3499999</v>
      </c>
      <c r="H538" s="8" t="e">
        <f>#REF!+#REF!+#REF!</f>
        <v>#REF!</v>
      </c>
      <c r="I538" s="7"/>
    </row>
    <row r="539" spans="1:9" ht="20.45" customHeight="1" x14ac:dyDescent="0.25">
      <c r="A539" s="42"/>
      <c r="B539" s="40"/>
      <c r="C539" s="40"/>
      <c r="D539" s="40"/>
      <c r="E539" s="18"/>
      <c r="F539" s="18"/>
      <c r="G539" s="18"/>
      <c r="H539" s="6"/>
      <c r="I539" s="7"/>
    </row>
    <row r="540" spans="1:9" ht="19.149999999999999" customHeight="1" x14ac:dyDescent="0.25">
      <c r="A540" s="60"/>
      <c r="B540" s="17"/>
      <c r="C540" s="71"/>
      <c r="D540" s="71"/>
      <c r="E540" s="41"/>
      <c r="F540" s="41"/>
      <c r="G540" s="41"/>
      <c r="H540" s="41" t="e">
        <f t="shared" ref="F540:H540" si="282">H539-H538</f>
        <v>#REF!</v>
      </c>
    </row>
    <row r="541" spans="1:9" ht="18" customHeight="1" x14ac:dyDescent="0.25">
      <c r="A541" s="60"/>
      <c r="B541" s="17"/>
      <c r="C541" s="17"/>
      <c r="D541" s="17"/>
      <c r="E541" s="63"/>
      <c r="F541" s="18"/>
      <c r="G541" s="18"/>
    </row>
    <row r="542" spans="1:9" ht="22.9" customHeight="1" x14ac:dyDescent="0.25">
      <c r="A542" s="60"/>
      <c r="B542" s="17"/>
      <c r="C542" s="17"/>
      <c r="D542" s="17"/>
      <c r="E542" s="18"/>
      <c r="F542" s="18"/>
      <c r="G542" s="18"/>
      <c r="H542" s="11" t="e">
        <f t="shared" ref="H542" si="283">H538-H540</f>
        <v>#REF!</v>
      </c>
    </row>
    <row r="543" spans="1:9" ht="16.899999999999999" customHeight="1" x14ac:dyDescent="0.25">
      <c r="A543" s="60"/>
      <c r="B543" s="17"/>
      <c r="C543" s="17"/>
      <c r="D543" s="17"/>
      <c r="E543" s="18"/>
      <c r="F543" s="18"/>
      <c r="G543" s="18"/>
    </row>
    <row r="544" spans="1:9" ht="16.149999999999999" customHeight="1" x14ac:dyDescent="0.25">
      <c r="E544" s="52"/>
      <c r="F544" s="43"/>
      <c r="G544" s="43"/>
      <c r="H544" s="43"/>
    </row>
    <row r="545" spans="3:9" ht="15.6" customHeight="1" x14ac:dyDescent="0.25">
      <c r="E545" s="20"/>
      <c r="F545" s="19"/>
    </row>
    <row r="546" spans="3:9" ht="15.6" customHeight="1" x14ac:dyDescent="0.25">
      <c r="E546" s="20"/>
      <c r="F546" s="19"/>
    </row>
    <row r="547" spans="3:9" x14ac:dyDescent="0.25">
      <c r="C547" s="17"/>
      <c r="D547" s="17"/>
      <c r="E547" s="26"/>
      <c r="F547" s="27"/>
      <c r="G547" s="17"/>
      <c r="H547" s="17"/>
      <c r="I547" s="17"/>
    </row>
    <row r="548" spans="3:9" x14ac:dyDescent="0.25">
      <c r="C548" s="17"/>
      <c r="D548" s="17"/>
      <c r="E548" s="28"/>
      <c r="F548" s="29"/>
      <c r="G548" s="18"/>
      <c r="H548" s="17"/>
      <c r="I548" s="17"/>
    </row>
    <row r="549" spans="3:9" x14ac:dyDescent="0.25">
      <c r="C549" s="17"/>
      <c r="D549" s="17"/>
      <c r="E549" s="53"/>
      <c r="F549" s="30"/>
      <c r="G549" s="17"/>
      <c r="H549" s="17"/>
      <c r="I549" s="17"/>
    </row>
    <row r="550" spans="3:9" x14ac:dyDescent="0.25">
      <c r="C550" s="17"/>
      <c r="D550" s="17"/>
      <c r="E550" s="17"/>
      <c r="F550" s="24"/>
      <c r="G550" s="25"/>
      <c r="H550" s="17"/>
      <c r="I550" s="17"/>
    </row>
    <row r="551" spans="3:9" x14ac:dyDescent="0.25">
      <c r="C551" s="17"/>
      <c r="D551" s="17"/>
      <c r="E551" s="17"/>
      <c r="F551" s="17"/>
      <c r="G551" s="17"/>
      <c r="H551" s="17"/>
      <c r="I551" s="17"/>
    </row>
    <row r="552" spans="3:9" x14ac:dyDescent="0.25">
      <c r="C552" s="17"/>
      <c r="D552" s="17"/>
      <c r="E552" s="17"/>
      <c r="F552" s="17"/>
      <c r="G552" s="17"/>
      <c r="H552" s="17"/>
      <c r="I552" s="17"/>
    </row>
  </sheetData>
  <autoFilter ref="A15:G542"/>
  <mergeCells count="16">
    <mergeCell ref="C540:D540"/>
    <mergeCell ref="A10:G11"/>
    <mergeCell ref="A7:D7"/>
    <mergeCell ref="A538:D538"/>
    <mergeCell ref="F8:G8"/>
    <mergeCell ref="A13:A14"/>
    <mergeCell ref="B13:B14"/>
    <mergeCell ref="C13:C14"/>
    <mergeCell ref="D13:D14"/>
    <mergeCell ref="E13:G13"/>
    <mergeCell ref="F1:G1"/>
    <mergeCell ref="F4:G4"/>
    <mergeCell ref="F5:G5"/>
    <mergeCell ref="E6:G6"/>
    <mergeCell ref="F7:G7"/>
    <mergeCell ref="F2:G2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2024-11-14T23:04:56Z</cp:lastPrinted>
  <dcterms:created xsi:type="dcterms:W3CDTF">2021-09-13T05:13:16Z</dcterms:created>
  <dcterms:modified xsi:type="dcterms:W3CDTF">2024-11-21T23:33:34Z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