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26.11.2024\Решения Думы ТМО ПК от 26.11.2024\"/>
    </mc:Choice>
  </mc:AlternateContent>
  <bookViews>
    <workbookView xWindow="300" yWindow="630" windowWidth="22740" windowHeight="1233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" l="1"/>
  <c r="E88" i="1"/>
  <c r="C88" i="1"/>
  <c r="C34" i="1"/>
  <c r="D34" i="1"/>
  <c r="E34" i="1"/>
  <c r="D17" i="1"/>
  <c r="E17" i="1"/>
  <c r="C17" i="1"/>
  <c r="D101" i="1" l="1"/>
  <c r="E101" i="1"/>
  <c r="C101" i="1"/>
  <c r="C26" i="1" l="1"/>
  <c r="C63" i="1"/>
  <c r="D63" i="1"/>
  <c r="E63" i="1"/>
  <c r="D73" i="1"/>
  <c r="E73" i="1"/>
  <c r="C73" i="1"/>
  <c r="D79" i="1"/>
  <c r="E79" i="1"/>
  <c r="C79" i="1"/>
  <c r="C72" i="1" l="1"/>
  <c r="D72" i="1"/>
  <c r="E72" i="1"/>
  <c r="D70" i="1"/>
  <c r="E70" i="1"/>
  <c r="C70" i="1"/>
  <c r="D60" i="1"/>
  <c r="E60" i="1"/>
  <c r="C60" i="1"/>
  <c r="C59" i="1" s="1"/>
  <c r="D57" i="1" l="1"/>
  <c r="E57" i="1"/>
  <c r="C57" i="1"/>
  <c r="D55" i="1"/>
  <c r="E55" i="1"/>
  <c r="C55" i="1"/>
  <c r="D53" i="1"/>
  <c r="E53" i="1"/>
  <c r="C53" i="1"/>
  <c r="D51" i="1"/>
  <c r="E51" i="1"/>
  <c r="C51" i="1"/>
  <c r="D41" i="1"/>
  <c r="E41" i="1"/>
  <c r="C41" i="1"/>
  <c r="D39" i="1"/>
  <c r="E39" i="1"/>
  <c r="C39" i="1"/>
  <c r="D36" i="1"/>
  <c r="E36" i="1"/>
  <c r="C36" i="1"/>
  <c r="D31" i="1"/>
  <c r="E31" i="1"/>
  <c r="C31" i="1"/>
  <c r="D26" i="1"/>
  <c r="E26" i="1"/>
  <c r="C25" i="1"/>
  <c r="D47" i="1"/>
  <c r="E47" i="1"/>
  <c r="C47" i="1"/>
  <c r="D45" i="1"/>
  <c r="E45" i="1"/>
  <c r="C45" i="1"/>
  <c r="D50" i="1" l="1"/>
  <c r="D49" i="1" s="1"/>
  <c r="C50" i="1"/>
  <c r="C49" i="1" s="1"/>
  <c r="E50" i="1"/>
  <c r="E49" i="1" s="1"/>
  <c r="C30" i="1"/>
  <c r="D92" i="1"/>
  <c r="E92" i="1"/>
  <c r="C92" i="1"/>
  <c r="D25" i="1" l="1"/>
  <c r="E25" i="1"/>
  <c r="D38" i="1" l="1"/>
  <c r="E44" i="1"/>
  <c r="C44" i="1"/>
  <c r="C38" i="1"/>
  <c r="D44" i="1"/>
  <c r="E30" i="1"/>
  <c r="E38" i="1"/>
  <c r="D30" i="1"/>
  <c r="D59" i="1" l="1"/>
  <c r="E59" i="1"/>
  <c r="C85" i="1" l="1"/>
  <c r="E85" i="1" l="1"/>
  <c r="D85" i="1"/>
  <c r="E84" i="1" l="1"/>
  <c r="D69" i="1"/>
  <c r="E69" i="1"/>
  <c r="D67" i="1"/>
  <c r="E67" i="1"/>
  <c r="E16" i="1"/>
  <c r="C69" i="1"/>
  <c r="C16" i="1"/>
  <c r="C67" i="1"/>
  <c r="C84" i="1" l="1"/>
  <c r="C83" i="1" s="1"/>
  <c r="D84" i="1"/>
  <c r="D83" i="1" s="1"/>
  <c r="E15" i="1"/>
  <c r="E83" i="1"/>
  <c r="E105" i="1" l="1"/>
  <c r="C15" i="1" l="1"/>
  <c r="C105" i="1" s="1"/>
  <c r="D16" i="1"/>
  <c r="D15" i="1" s="1"/>
  <c r="D105" i="1" s="1"/>
</calcChain>
</file>

<file path=xl/sharedStrings.xml><?xml version="1.0" encoding="utf-8"?>
<sst xmlns="http://schemas.openxmlformats.org/spreadsheetml/2006/main" count="192" uniqueCount="189">
  <si>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</si>
  <si>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</si>
  <si>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</si>
  <si>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</si>
  <si>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</si>
  <si>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</si>
  <si>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</si>
  <si>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</si>
  <si>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</si>
  <si>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</si>
  <si>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</si>
  <si>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</si>
  <si>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</si>
  <si>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</si>
  <si>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</si>
  <si>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</si>
  <si>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</si>
  <si>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</si>
  <si>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</si>
  <si>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</si>
  <si>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</si>
  <si>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</si>
  <si>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</si>
  <si>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</si>
  <si>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</si>
  <si>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</si>
  <si>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</si>
  <si>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</si>
  <si>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</si>
  <si>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</si>
  <si>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</si>
  <si>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</si>
  <si>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</si>
  <si>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</si>
  <si>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</si>
  <si>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</si>
  <si>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</si>
  <si>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</si>
  <si>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</si>
  <si>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</si>
  <si>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</si>
  <si>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</si>
  <si>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</si>
  <si>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</si>
  <si>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</si>
  <si>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</si>
  <si>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</si>
  <si>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</si>
  <si>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</si>
  <si>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</si>
  <si>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</si>
  <si>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</si>
  <si>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</si>
  <si>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</si>
  <si>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</si>
  <si>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</si>
  <si>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</si>
  <si>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</si>
  <si>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</si>
  <si>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</si>
  <si>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</si>
  <si>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</si>
  <si>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1 01 02030 01 0000 110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</si>
  <si>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</si>
  <si>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</si>
  <si>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</si>
  <si>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</si>
  <si>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</si>
  <si>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</si>
  <si>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</si>
  <si>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</si>
  <si>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</si>
  <si>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</si>
  <si>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</si>
  <si>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</si>
  <si>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</si>
  <si>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</si>
  <si>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</si>
  <si>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</si>
  <si>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</si>
  <si>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</si>
  <si>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</si>
  <si>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</si>
  <si>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</si>
  <si>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</si>
  <si>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</si>
  <si>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</si>
  <si>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</si>
  <si>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</si>
  <si>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</si>
  <si>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</si>
  <si>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</si>
  <si>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</si>
  <si>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</si>
  <si>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</si>
  <si>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</si>
  <si>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</si>
  <si>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</si>
  <si>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</si>
  <si>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</si>
  <si>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</si>
  <si>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</si>
  <si>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</si>
  <si>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</si>
  <si>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</si>
  <si>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</si>
  <si>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</si>
  <si>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</si>
  <si>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</si>
  <si>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</si>
  <si>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</si>
  <si>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</si>
  <si>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</si>
  <si>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</si>
  <si>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</si>
  <si>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</si>
  <si>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</si>
  <si>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</si>
  <si>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</si>
  <si>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</si>
  <si>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</si>
  <si>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</si>
  <si>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</si>
  <si>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</si>
  <si>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</si>
  <si>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</si>
  <si>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</si>
  <si>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</si>
  <si>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</si>
  <si>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</si>
  <si>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</si>
  <si>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</si>
  <si>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</si>
  <si>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</si>
  <si>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</si>
  <si>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</si>
  <si>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</si>
  <si>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</si>
  <si>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</si>
  <si>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</si>
  <si>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</si>
  <si>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</si>
  <si>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</si>
  <si>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</si>
  <si>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</si>
  <si>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</si>
  <si>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</si>
  <si>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</si>
  <si>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</si>
  <si>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</si>
  <si>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</si>
  <si>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</si>
  <si>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</si>
  <si>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</si>
  <si>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</si>
  <si>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</si>
  <si>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</si>
  <si>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</si>
  <si>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</si>
  <si>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</si>
  <si>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</si>
  <si>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</si>
  <si>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</si>
  <si>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</si>
  <si>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</si>
  <si>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</si>
  <si>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</si>
  <si>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</si>
  <si>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</si>
  <si>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от      .12.2024 г. № 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</si>
  <si>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</si>
  <si>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</si>
  <si>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</si>
  <si>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</si>
  <si>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доходов  бюджета Тернейского муниципального округа  на 2025 год и плановый 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</si>
  <si>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 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</si>
  <si>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</si>
  <si>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</si>
  <si>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</si>
  <si>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межбюджетные трансферты, передаваемые бюджетам муниципальных округов</t>
  </si>
  <si>
    <t>2 02 49999 14 0000 150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</si>
  <si>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</si>
  <si>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</si>
  <si>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   1 01 02150 01 0000 110</t>
  </si>
  <si>
    <t>Налог на доходы физических лиц в части суммы налога, превышающей 702 тысячи рублей, относящейся к части налоговой базы, превышающей 5 миллионов рублей  и составляющей не более 20 миллионов рублей(за исключением налога на доходы физических лиц 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не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</si>
  <si>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Федерации,не превышающей 5 миллионов рублей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</si>
  <si>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</si>
  <si>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 xml:space="preserve">   1 01 02230 01 0000 110</t>
  </si>
  <si>
    <t xml:space="preserve">   1 01 02210 01 0000 110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</si>
</sst>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3" fontId="0" fillId="0" borderId="0" xfId="0" applyNumberFormat="1" applyBorder="1"/>
    <xf numFmtId="164" fontId="15" fillId="0" borderId="0" xfId="1" applyFont="1" applyBorder="1"/>
    <xf numFmtId="0" fontId="15" fillId="0" borderId="0" xfId="0" applyFont="1" applyBorder="1"/>
    <xf numFmtId="164" fontId="15" fillId="0" borderId="0" xfId="1" applyFont="1" applyFill="1" applyBorder="1"/>
    <xf numFmtId="4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4" fontId="0" fillId="0" borderId="0" xfId="1" applyFont="1" applyFill="1"/>
    <xf numFmtId="0" fontId="0" fillId="0" borderId="0" xfId="0" applyFill="1"/>
    <xf numFmtId="0" fontId="0" fillId="0" borderId="0" xfId="0" applyFill="1" applyBorder="1" applyAlignment="1">
      <alignment wrapText="1"/>
    </xf>
    <xf numFmtId="164" fontId="0" fillId="0" borderId="0" xfId="1" applyFont="1" applyFill="1" applyAlignment="1">
      <alignment wrapText="1"/>
    </xf>
    <xf numFmtId="0" fontId="0" fillId="0" borderId="0" xfId="0" applyFill="1" applyAlignment="1">
      <alignment wrapText="1"/>
    </xf>
    <xf numFmtId="4" fontId="0" fillId="0" borderId="0" xfId="0" applyNumberFormat="1" applyFill="1"/>
    <xf numFmtId="2" fontId="8" fillId="0" borderId="1" xfId="0" applyNumberFormat="1" applyFont="1" applyFill="1" applyBorder="1"/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5"/>
  <sheetViews>
    <sheetView tabSelected="1" zoomScaleNormal="100" workbookViewId="0">
      <selection activeCell="C88" sqref="C88:E88"/>
    </sheetView>
  </sheetViews>
  <sheetFormatPr defaultRowHeight="12.75" x14ac:dyDescent="0.2"/>
  <cols>
    <col min="1" max="1" width="24.5703125" customWidth="1"/>
    <col min="2" max="2" width="54.28515625" customWidth="1"/>
    <col min="3" max="3" width="16.42578125" customWidth="1"/>
    <col min="4" max="4" width="15" customWidth="1"/>
    <col min="5" max="5" width="16.42578125" customWidth="1"/>
    <col min="6" max="6" width="10.5703125" customWidth="1"/>
    <col min="7" max="7" width="9" customWidth="1"/>
    <col min="8" max="8" width="16.28515625" customWidth="1"/>
    <col min="9" max="10" width="15.7109375" bestFit="1" customWidth="1"/>
    <col min="11" max="11" width="14.42578125" customWidth="1"/>
  </cols>
  <sheetData>
    <row r="1" spans="1:6" ht="1.5" customHeight="1" x14ac:dyDescent="0.2">
      <c r="A1" s="5"/>
      <c r="B1" s="13"/>
      <c r="C1" s="13"/>
      <c r="D1" s="13"/>
      <c r="E1" s="13"/>
      <c r="F1" s="15"/>
    </row>
    <row r="2" spans="1:6" ht="12" customHeight="1" x14ac:dyDescent="0.25">
      <c r="A2" s="6"/>
      <c r="B2" s="92"/>
      <c r="C2" s="92"/>
      <c r="D2" s="14"/>
      <c r="E2" s="14"/>
      <c r="F2" s="15"/>
    </row>
    <row r="3" spans="1:6" ht="12" customHeight="1" x14ac:dyDescent="0.25">
      <c r="A3" s="6"/>
      <c r="B3" s="14"/>
      <c r="C3" s="14"/>
      <c r="D3" s="14"/>
      <c r="E3" s="14"/>
      <c r="F3" s="15"/>
    </row>
    <row r="4" spans="1:6" ht="12" customHeight="1" x14ac:dyDescent="0.25">
      <c r="A4" s="6"/>
      <c r="B4" s="15"/>
      <c r="C4" s="15"/>
      <c r="D4" s="89" t="s">
        <v>166</v>
      </c>
      <c r="E4" s="89"/>
      <c r="F4" s="15"/>
    </row>
    <row r="5" spans="1:6" ht="12" customHeight="1" x14ac:dyDescent="0.25">
      <c r="A5" s="6"/>
      <c r="B5" s="15"/>
      <c r="C5" s="15"/>
      <c r="D5" s="93" t="s">
        <v>44</v>
      </c>
      <c r="E5" s="93"/>
      <c r="F5" s="15"/>
    </row>
    <row r="6" spans="1:6" ht="12" customHeight="1" x14ac:dyDescent="0.25">
      <c r="A6" s="6"/>
      <c r="B6" s="15"/>
      <c r="C6" s="15"/>
      <c r="D6" s="89" t="s">
        <v>119</v>
      </c>
      <c r="E6" s="89"/>
      <c r="F6" s="15"/>
    </row>
    <row r="7" spans="1:6" ht="12" customHeight="1" x14ac:dyDescent="0.25">
      <c r="A7" s="6"/>
      <c r="B7" s="15"/>
      <c r="C7" s="15"/>
      <c r="D7" s="89" t="s">
        <v>138</v>
      </c>
      <c r="E7" s="89"/>
      <c r="F7" s="15"/>
    </row>
    <row r="8" spans="1:6" ht="15" customHeight="1" x14ac:dyDescent="0.25">
      <c r="A8" s="6"/>
      <c r="B8" s="15"/>
      <c r="C8" s="15"/>
      <c r="D8" s="89" t="s">
        <v>169</v>
      </c>
      <c r="E8" s="89"/>
      <c r="F8" s="15"/>
    </row>
    <row r="9" spans="1:6" ht="15.75" x14ac:dyDescent="0.2">
      <c r="A9" s="90" t="s">
        <v>18</v>
      </c>
      <c r="B9" s="91"/>
      <c r="C9" s="91"/>
      <c r="D9" s="73"/>
      <c r="E9" s="73"/>
      <c r="F9" s="15"/>
    </row>
    <row r="10" spans="1:6" ht="25.9" customHeight="1" x14ac:dyDescent="0.2">
      <c r="A10" s="90" t="s">
        <v>174</v>
      </c>
      <c r="B10" s="90"/>
      <c r="C10" s="90"/>
      <c r="D10" s="90"/>
      <c r="E10" s="90"/>
      <c r="F10" s="15"/>
    </row>
    <row r="11" spans="1:6" x14ac:dyDescent="0.2">
      <c r="A11" s="71"/>
      <c r="B11" s="15"/>
      <c r="C11" s="71"/>
      <c r="D11" s="71"/>
      <c r="E11" s="71" t="s">
        <v>68</v>
      </c>
      <c r="F11" s="15"/>
    </row>
    <row r="12" spans="1:6" ht="21" customHeight="1" x14ac:dyDescent="0.2">
      <c r="A12" s="87" t="s">
        <v>0</v>
      </c>
      <c r="B12" s="95" t="s">
        <v>32</v>
      </c>
      <c r="C12" s="94" t="s">
        <v>120</v>
      </c>
      <c r="D12" s="94"/>
      <c r="E12" s="94"/>
      <c r="F12" s="15"/>
    </row>
    <row r="13" spans="1:6" ht="20.45" customHeight="1" x14ac:dyDescent="0.2">
      <c r="A13" s="88"/>
      <c r="B13" s="96"/>
      <c r="C13" s="43">
        <v>2025</v>
      </c>
      <c r="D13" s="43">
        <v>2026</v>
      </c>
      <c r="E13" s="43">
        <v>2027</v>
      </c>
      <c r="F13" s="15"/>
    </row>
    <row r="14" spans="1:6" x14ac:dyDescent="0.2">
      <c r="A14" s="16">
        <v>1</v>
      </c>
      <c r="B14" s="16">
        <v>2</v>
      </c>
      <c r="C14" s="16">
        <v>3</v>
      </c>
      <c r="D14" s="16">
        <v>4</v>
      </c>
      <c r="E14" s="16">
        <v>5</v>
      </c>
      <c r="F14" s="15"/>
    </row>
    <row r="15" spans="1:6" s="2" customFormat="1" ht="18.75" customHeight="1" x14ac:dyDescent="0.2">
      <c r="A15" s="7" t="s">
        <v>1</v>
      </c>
      <c r="B15" s="22" t="s">
        <v>29</v>
      </c>
      <c r="C15" s="17">
        <f>C16+C30+C38+C44+C49+C59+C69+C67+C25+C72</f>
        <v>147667450</v>
      </c>
      <c r="D15" s="17">
        <f>D16+D30+D38+D44+D49+D59+D69+D67+D25+D72</f>
        <v>158135950</v>
      </c>
      <c r="E15" s="17">
        <f>E16+E30+E38+E44+E49+E59+E69+E67+E25+E72</f>
        <v>177106950</v>
      </c>
      <c r="F15" s="18"/>
    </row>
    <row r="16" spans="1:6" s="3" customFormat="1" ht="19.5" customHeight="1" x14ac:dyDescent="0.25">
      <c r="A16" s="8" t="s">
        <v>2</v>
      </c>
      <c r="B16" s="22" t="s">
        <v>3</v>
      </c>
      <c r="C16" s="17">
        <f>C17</f>
        <v>80690000</v>
      </c>
      <c r="D16" s="17">
        <f>D17</f>
        <v>87145000</v>
      </c>
      <c r="E16" s="17">
        <f>E17</f>
        <v>94116000</v>
      </c>
      <c r="F16" s="19"/>
    </row>
    <row r="17" spans="1:6" s="2" customFormat="1" ht="16.899999999999999" customHeight="1" x14ac:dyDescent="0.2">
      <c r="A17" s="9" t="s">
        <v>4</v>
      </c>
      <c r="B17" s="23" t="s">
        <v>5</v>
      </c>
      <c r="C17" s="10">
        <f>C18+C19+C20+C21+C24+C22+C23</f>
        <v>80690000</v>
      </c>
      <c r="D17" s="10">
        <f t="shared" ref="D17:E17" si="0">D18+D19+D20+D21+D24+D22+D23</f>
        <v>87145000</v>
      </c>
      <c r="E17" s="10">
        <f t="shared" si="0"/>
        <v>94116000</v>
      </c>
      <c r="F17" s="18"/>
    </row>
    <row r="18" spans="1:6" s="2" customFormat="1" ht="190.9" customHeight="1" x14ac:dyDescent="0.2">
      <c r="A18" s="9" t="s">
        <v>33</v>
      </c>
      <c r="B18" s="23" t="s">
        <v>175</v>
      </c>
      <c r="C18" s="10">
        <v>75980000</v>
      </c>
      <c r="D18" s="10">
        <v>82129000</v>
      </c>
      <c r="E18" s="10">
        <v>88795000</v>
      </c>
      <c r="F18" s="18"/>
    </row>
    <row r="19" spans="1:6" s="2" customFormat="1" ht="155.44999999999999" customHeight="1" x14ac:dyDescent="0.2">
      <c r="A19" s="9" t="s">
        <v>61</v>
      </c>
      <c r="B19" s="23" t="s">
        <v>176</v>
      </c>
      <c r="C19" s="10">
        <v>145000</v>
      </c>
      <c r="D19" s="10">
        <v>155000</v>
      </c>
      <c r="E19" s="10">
        <v>163000</v>
      </c>
      <c r="F19" s="18"/>
    </row>
    <row r="20" spans="1:6" s="2" customFormat="1" ht="121.15" customHeight="1" x14ac:dyDescent="0.2">
      <c r="A20" s="9" t="s">
        <v>62</v>
      </c>
      <c r="B20" s="23" t="s">
        <v>177</v>
      </c>
      <c r="C20" s="10">
        <v>300000</v>
      </c>
      <c r="D20" s="10">
        <v>320000</v>
      </c>
      <c r="E20" s="10">
        <v>339000</v>
      </c>
      <c r="F20" s="18"/>
    </row>
    <row r="21" spans="1:6" s="2" customFormat="1" ht="384.6" customHeight="1" x14ac:dyDescent="0.2">
      <c r="A21" s="44" t="s">
        <v>146</v>
      </c>
      <c r="B21" s="45" t="s">
        <v>178</v>
      </c>
      <c r="C21" s="74">
        <v>802000</v>
      </c>
      <c r="D21" s="75">
        <v>854000</v>
      </c>
      <c r="E21" s="75">
        <v>906000</v>
      </c>
      <c r="F21" s="18"/>
    </row>
    <row r="22" spans="1:6" s="2" customFormat="1" ht="249.6" customHeight="1" x14ac:dyDescent="0.2">
      <c r="A22" s="44" t="s">
        <v>183</v>
      </c>
      <c r="B22" s="45" t="s">
        <v>184</v>
      </c>
      <c r="C22" s="74">
        <v>449000</v>
      </c>
      <c r="D22" s="75">
        <v>478000</v>
      </c>
      <c r="E22" s="75">
        <v>507000</v>
      </c>
      <c r="F22" s="18"/>
    </row>
    <row r="23" spans="1:6" s="2" customFormat="1" ht="55.9" customHeight="1" x14ac:dyDescent="0.2">
      <c r="A23" s="44" t="s">
        <v>188</v>
      </c>
      <c r="B23" s="45" t="s">
        <v>185</v>
      </c>
      <c r="C23" s="74">
        <v>2514000</v>
      </c>
      <c r="D23" s="75">
        <v>2677000</v>
      </c>
      <c r="E23" s="75">
        <v>2841000</v>
      </c>
      <c r="F23" s="18"/>
    </row>
    <row r="24" spans="1:6" s="2" customFormat="1" ht="52.9" customHeight="1" x14ac:dyDescent="0.2">
      <c r="A24" s="44" t="s">
        <v>187</v>
      </c>
      <c r="B24" s="45" t="s">
        <v>186</v>
      </c>
      <c r="C24" s="74">
        <v>500000</v>
      </c>
      <c r="D24" s="75">
        <v>532000</v>
      </c>
      <c r="E24" s="75">
        <v>565000</v>
      </c>
      <c r="F24" s="18"/>
    </row>
    <row r="25" spans="1:6" s="2" customFormat="1" ht="43.15" customHeight="1" x14ac:dyDescent="0.2">
      <c r="A25" s="8" t="s">
        <v>74</v>
      </c>
      <c r="B25" s="22" t="s">
        <v>40</v>
      </c>
      <c r="C25" s="17">
        <f t="shared" ref="C25:E25" si="1">C26</f>
        <v>37586000</v>
      </c>
      <c r="D25" s="17">
        <f t="shared" si="1"/>
        <v>39342000</v>
      </c>
      <c r="E25" s="17">
        <f t="shared" si="1"/>
        <v>52899000</v>
      </c>
      <c r="F25" s="18"/>
    </row>
    <row r="26" spans="1:6" s="2" customFormat="1" ht="28.15" customHeight="1" x14ac:dyDescent="0.2">
      <c r="A26" s="16" t="s">
        <v>41</v>
      </c>
      <c r="B26" s="23" t="s">
        <v>42</v>
      </c>
      <c r="C26" s="76">
        <f>C27+C28+C29</f>
        <v>37586000</v>
      </c>
      <c r="D26" s="76">
        <f t="shared" ref="D26:E26" si="2">D27+D28+D29</f>
        <v>39342000</v>
      </c>
      <c r="E26" s="76">
        <f t="shared" si="2"/>
        <v>52899000</v>
      </c>
      <c r="F26" s="18"/>
    </row>
    <row r="27" spans="1:6" s="2" customFormat="1" ht="53.45" customHeight="1" x14ac:dyDescent="0.2">
      <c r="A27" s="16" t="s">
        <v>51</v>
      </c>
      <c r="B27" s="23" t="s">
        <v>52</v>
      </c>
      <c r="C27" s="76">
        <v>19658000</v>
      </c>
      <c r="D27" s="10">
        <v>20597000</v>
      </c>
      <c r="E27" s="10">
        <v>21550000</v>
      </c>
      <c r="F27" s="18"/>
    </row>
    <row r="28" spans="1:6" s="2" customFormat="1" ht="67.150000000000006" customHeight="1" x14ac:dyDescent="0.2">
      <c r="A28" s="16" t="s">
        <v>58</v>
      </c>
      <c r="B28" s="23" t="s">
        <v>59</v>
      </c>
      <c r="C28" s="76">
        <v>88000</v>
      </c>
      <c r="D28" s="10">
        <v>96000</v>
      </c>
      <c r="E28" s="77">
        <v>128000</v>
      </c>
      <c r="F28" s="18"/>
    </row>
    <row r="29" spans="1:6" s="2" customFormat="1" ht="58.15" customHeight="1" x14ac:dyDescent="0.2">
      <c r="A29" s="16" t="s">
        <v>53</v>
      </c>
      <c r="B29" s="23" t="s">
        <v>54</v>
      </c>
      <c r="C29" s="76">
        <v>17840000</v>
      </c>
      <c r="D29" s="10">
        <v>18649000</v>
      </c>
      <c r="E29" s="10">
        <v>31221000</v>
      </c>
      <c r="F29" s="18"/>
    </row>
    <row r="30" spans="1:6" s="3" customFormat="1" ht="19.149999999999999" customHeight="1" x14ac:dyDescent="0.25">
      <c r="A30" s="46" t="s">
        <v>6</v>
      </c>
      <c r="B30" s="47" t="s">
        <v>7</v>
      </c>
      <c r="C30" s="20">
        <f>C31+C34+C36</f>
        <v>3088000</v>
      </c>
      <c r="D30" s="20">
        <f t="shared" ref="D30:E30" si="3">D31+D34+D36</f>
        <v>5346000</v>
      </c>
      <c r="E30" s="20">
        <f t="shared" si="3"/>
        <v>3789000</v>
      </c>
      <c r="F30" s="19"/>
    </row>
    <row r="31" spans="1:6" s="3" customFormat="1" ht="26.45" customHeight="1" x14ac:dyDescent="0.25">
      <c r="A31" s="48" t="s">
        <v>113</v>
      </c>
      <c r="B31" s="49" t="s">
        <v>114</v>
      </c>
      <c r="C31" s="10">
        <f>C32+C33</f>
        <v>480000</v>
      </c>
      <c r="D31" s="10">
        <f t="shared" ref="D31:E31" si="4">D32+D33</f>
        <v>480000</v>
      </c>
      <c r="E31" s="10">
        <f t="shared" si="4"/>
        <v>527000</v>
      </c>
      <c r="F31" s="19"/>
    </row>
    <row r="32" spans="1:6" s="3" customFormat="1" ht="28.15" customHeight="1" x14ac:dyDescent="0.25">
      <c r="A32" s="48" t="s">
        <v>116</v>
      </c>
      <c r="B32" s="49" t="s">
        <v>115</v>
      </c>
      <c r="C32" s="10">
        <v>401000</v>
      </c>
      <c r="D32" s="10">
        <v>401000</v>
      </c>
      <c r="E32" s="10">
        <v>441000</v>
      </c>
      <c r="F32" s="19"/>
    </row>
    <row r="33" spans="1:6" s="3" customFormat="1" ht="40.15" customHeight="1" x14ac:dyDescent="0.25">
      <c r="A33" s="48" t="s">
        <v>117</v>
      </c>
      <c r="B33" s="49" t="s">
        <v>118</v>
      </c>
      <c r="C33" s="10">
        <v>79000</v>
      </c>
      <c r="D33" s="10">
        <v>79000</v>
      </c>
      <c r="E33" s="10">
        <v>86000</v>
      </c>
      <c r="F33" s="19"/>
    </row>
    <row r="34" spans="1:6" s="2" customFormat="1" ht="15.6" customHeight="1" x14ac:dyDescent="0.2">
      <c r="A34" s="16" t="s">
        <v>63</v>
      </c>
      <c r="B34" s="23" t="s">
        <v>64</v>
      </c>
      <c r="C34" s="10">
        <f>C35</f>
        <v>400000</v>
      </c>
      <c r="D34" s="10">
        <f t="shared" ref="D34:E34" si="5">D35</f>
        <v>400000</v>
      </c>
      <c r="E34" s="10">
        <f t="shared" si="5"/>
        <v>400000</v>
      </c>
      <c r="F34" s="18"/>
    </row>
    <row r="35" spans="1:6" s="2" customFormat="1" ht="15.6" customHeight="1" x14ac:dyDescent="0.2">
      <c r="A35" s="16" t="s">
        <v>65</v>
      </c>
      <c r="B35" s="23" t="s">
        <v>64</v>
      </c>
      <c r="C35" s="10">
        <v>400000</v>
      </c>
      <c r="D35" s="10">
        <v>400000</v>
      </c>
      <c r="E35" s="10">
        <v>400000</v>
      </c>
      <c r="F35" s="18"/>
    </row>
    <row r="36" spans="1:6" s="2" customFormat="1" ht="28.15" customHeight="1" x14ac:dyDescent="0.2">
      <c r="A36" s="16" t="s">
        <v>66</v>
      </c>
      <c r="B36" s="23" t="s">
        <v>67</v>
      </c>
      <c r="C36" s="10">
        <f>C37</f>
        <v>2208000</v>
      </c>
      <c r="D36" s="10">
        <f t="shared" ref="D36:E36" si="6">D37</f>
        <v>4466000</v>
      </c>
      <c r="E36" s="10">
        <f t="shared" si="6"/>
        <v>2862000</v>
      </c>
      <c r="F36" s="18"/>
    </row>
    <row r="37" spans="1:6" s="2" customFormat="1" ht="39.6" customHeight="1" x14ac:dyDescent="0.2">
      <c r="A37" s="72" t="s">
        <v>111</v>
      </c>
      <c r="B37" s="45" t="s">
        <v>112</v>
      </c>
      <c r="C37" s="10">
        <v>2208000</v>
      </c>
      <c r="D37" s="10">
        <v>4466000</v>
      </c>
      <c r="E37" s="10">
        <v>2862000</v>
      </c>
      <c r="F37" s="18"/>
    </row>
    <row r="38" spans="1:6" s="3" customFormat="1" ht="18.75" customHeight="1" x14ac:dyDescent="0.25">
      <c r="A38" s="8" t="s">
        <v>8</v>
      </c>
      <c r="B38" s="22" t="s">
        <v>9</v>
      </c>
      <c r="C38" s="17">
        <f>C39+C41</f>
        <v>6234000</v>
      </c>
      <c r="D38" s="17">
        <f t="shared" ref="D38:E38" si="7">D39+D41</f>
        <v>6234000</v>
      </c>
      <c r="E38" s="17">
        <f t="shared" si="7"/>
        <v>6234000</v>
      </c>
      <c r="F38" s="19"/>
    </row>
    <row r="39" spans="1:6" s="3" customFormat="1" ht="18.75" customHeight="1" x14ac:dyDescent="0.25">
      <c r="A39" s="50" t="s">
        <v>90</v>
      </c>
      <c r="B39" s="51" t="s">
        <v>91</v>
      </c>
      <c r="C39" s="10">
        <f>C40</f>
        <v>3417000</v>
      </c>
      <c r="D39" s="10">
        <f t="shared" ref="D39:E39" si="8">D40</f>
        <v>3417000</v>
      </c>
      <c r="E39" s="10">
        <f t="shared" si="8"/>
        <v>3417000</v>
      </c>
      <c r="F39" s="19"/>
    </row>
    <row r="40" spans="1:6" s="3" customFormat="1" ht="38.450000000000003" customHeight="1" x14ac:dyDescent="0.25">
      <c r="A40" s="16" t="s">
        <v>88</v>
      </c>
      <c r="B40" s="23" t="s">
        <v>89</v>
      </c>
      <c r="C40" s="10">
        <v>3417000</v>
      </c>
      <c r="D40" s="10">
        <v>3417000</v>
      </c>
      <c r="E40" s="10">
        <v>3417000</v>
      </c>
      <c r="F40" s="19"/>
    </row>
    <row r="41" spans="1:6" s="2" customFormat="1" ht="16.5" customHeight="1" x14ac:dyDescent="0.2">
      <c r="A41" s="52" t="s">
        <v>19</v>
      </c>
      <c r="B41" s="53" t="s">
        <v>20</v>
      </c>
      <c r="C41" s="10">
        <f>C42+C43</f>
        <v>2817000</v>
      </c>
      <c r="D41" s="10">
        <f t="shared" ref="D41:E41" si="9">D42+D43</f>
        <v>2817000</v>
      </c>
      <c r="E41" s="10">
        <f t="shared" si="9"/>
        <v>2817000</v>
      </c>
      <c r="F41" s="18"/>
    </row>
    <row r="42" spans="1:6" s="2" customFormat="1" ht="27.6" customHeight="1" x14ac:dyDescent="0.2">
      <c r="A42" s="16" t="s">
        <v>84</v>
      </c>
      <c r="B42" s="23" t="s">
        <v>85</v>
      </c>
      <c r="C42" s="10">
        <v>2057000</v>
      </c>
      <c r="D42" s="10">
        <v>2057000</v>
      </c>
      <c r="E42" s="10">
        <v>2057000</v>
      </c>
      <c r="F42" s="18"/>
    </row>
    <row r="43" spans="1:6" s="2" customFormat="1" ht="27.6" customHeight="1" x14ac:dyDescent="0.2">
      <c r="A43" s="16" t="s">
        <v>86</v>
      </c>
      <c r="B43" s="23" t="s">
        <v>87</v>
      </c>
      <c r="C43" s="10">
        <v>760000</v>
      </c>
      <c r="D43" s="10">
        <v>760000</v>
      </c>
      <c r="E43" s="10">
        <v>760000</v>
      </c>
      <c r="F43" s="18"/>
    </row>
    <row r="44" spans="1:6" s="3" customFormat="1" ht="18" customHeight="1" x14ac:dyDescent="0.25">
      <c r="A44" s="8" t="s">
        <v>10</v>
      </c>
      <c r="B44" s="22" t="s">
        <v>56</v>
      </c>
      <c r="C44" s="17">
        <f>C45+C47</f>
        <v>2644000</v>
      </c>
      <c r="D44" s="17">
        <f t="shared" ref="D44:E44" si="10">D45+D47</f>
        <v>2644000</v>
      </c>
      <c r="E44" s="17">
        <f t="shared" si="10"/>
        <v>2644000</v>
      </c>
      <c r="F44" s="19"/>
    </row>
    <row r="45" spans="1:6" s="2" customFormat="1" ht="26.45" customHeight="1" x14ac:dyDescent="0.2">
      <c r="A45" s="54" t="s">
        <v>21</v>
      </c>
      <c r="B45" s="21" t="s">
        <v>22</v>
      </c>
      <c r="C45" s="55">
        <f>C46</f>
        <v>2600000</v>
      </c>
      <c r="D45" s="55">
        <f t="shared" ref="D45:E45" si="11">D46</f>
        <v>2600000</v>
      </c>
      <c r="E45" s="55">
        <f t="shared" si="11"/>
        <v>2600000</v>
      </c>
      <c r="F45" s="18"/>
    </row>
    <row r="46" spans="1:6" s="2" customFormat="1" ht="40.9" customHeight="1" x14ac:dyDescent="0.2">
      <c r="A46" s="54" t="s">
        <v>23</v>
      </c>
      <c r="B46" s="21" t="s">
        <v>43</v>
      </c>
      <c r="C46" s="55">
        <v>2600000</v>
      </c>
      <c r="D46" s="55">
        <v>2600000</v>
      </c>
      <c r="E46" s="55">
        <v>2600000</v>
      </c>
      <c r="F46" s="18"/>
    </row>
    <row r="47" spans="1:6" s="2" customFormat="1" ht="42" customHeight="1" x14ac:dyDescent="0.2">
      <c r="A47" s="54" t="s">
        <v>92</v>
      </c>
      <c r="B47" s="21" t="s">
        <v>93</v>
      </c>
      <c r="C47" s="55">
        <f>C48</f>
        <v>44000</v>
      </c>
      <c r="D47" s="55">
        <f t="shared" ref="D47:E47" si="12">D48</f>
        <v>44000</v>
      </c>
      <c r="E47" s="55">
        <f t="shared" si="12"/>
        <v>44000</v>
      </c>
      <c r="F47" s="18"/>
    </row>
    <row r="48" spans="1:6" s="2" customFormat="1" ht="54" customHeight="1" x14ac:dyDescent="0.2">
      <c r="A48" s="54" t="s">
        <v>94</v>
      </c>
      <c r="B48" s="21" t="s">
        <v>95</v>
      </c>
      <c r="C48" s="55">
        <v>44000</v>
      </c>
      <c r="D48" s="55">
        <v>44000</v>
      </c>
      <c r="E48" s="55">
        <v>44000</v>
      </c>
      <c r="F48" s="18"/>
    </row>
    <row r="49" spans="1:6" s="3" customFormat="1" ht="42" customHeight="1" x14ac:dyDescent="0.25">
      <c r="A49" s="8" t="s">
        <v>11</v>
      </c>
      <c r="B49" s="22" t="s">
        <v>12</v>
      </c>
      <c r="C49" s="17">
        <f>C50+C57</f>
        <v>7735900</v>
      </c>
      <c r="D49" s="17">
        <f t="shared" ref="D49:E49" si="13">D50+D57</f>
        <v>7735900</v>
      </c>
      <c r="E49" s="17">
        <f t="shared" si="13"/>
        <v>7735900</v>
      </c>
      <c r="F49" s="19"/>
    </row>
    <row r="50" spans="1:6" s="2" customFormat="1" ht="67.150000000000006" customHeight="1" x14ac:dyDescent="0.2">
      <c r="A50" s="54" t="s">
        <v>13</v>
      </c>
      <c r="B50" s="21" t="s">
        <v>30</v>
      </c>
      <c r="C50" s="10">
        <f>C51+C53+C55</f>
        <v>5495900</v>
      </c>
      <c r="D50" s="10">
        <f t="shared" ref="D50:E50" si="14">D51+D53+D55</f>
        <v>5495900</v>
      </c>
      <c r="E50" s="10">
        <f t="shared" si="14"/>
        <v>5495900</v>
      </c>
      <c r="F50" s="18"/>
    </row>
    <row r="51" spans="1:6" s="2" customFormat="1" ht="56.45" customHeight="1" x14ac:dyDescent="0.2">
      <c r="A51" s="54" t="s">
        <v>101</v>
      </c>
      <c r="B51" s="21" t="s">
        <v>102</v>
      </c>
      <c r="C51" s="10">
        <f>C52</f>
        <v>4267480</v>
      </c>
      <c r="D51" s="10">
        <f t="shared" ref="D51:E51" si="15">D52</f>
        <v>4267480</v>
      </c>
      <c r="E51" s="10">
        <f t="shared" si="15"/>
        <v>4267480</v>
      </c>
      <c r="F51" s="18"/>
    </row>
    <row r="52" spans="1:6" s="2" customFormat="1" ht="69" customHeight="1" x14ac:dyDescent="0.2">
      <c r="A52" s="52" t="s">
        <v>96</v>
      </c>
      <c r="B52" s="23" t="s">
        <v>160</v>
      </c>
      <c r="C52" s="10">
        <v>4267480</v>
      </c>
      <c r="D52" s="10">
        <v>4267480</v>
      </c>
      <c r="E52" s="10">
        <v>4267480</v>
      </c>
      <c r="F52" s="18"/>
    </row>
    <row r="53" spans="1:6" s="2" customFormat="1" ht="71.45" customHeight="1" x14ac:dyDescent="0.2">
      <c r="A53" s="54" t="s">
        <v>55</v>
      </c>
      <c r="B53" s="21" t="s">
        <v>163</v>
      </c>
      <c r="C53" s="10">
        <f>C54</f>
        <v>525660</v>
      </c>
      <c r="D53" s="10">
        <f t="shared" ref="D53:E53" si="16">D54</f>
        <v>525660</v>
      </c>
      <c r="E53" s="10">
        <f t="shared" si="16"/>
        <v>525660</v>
      </c>
      <c r="F53" s="18"/>
    </row>
    <row r="54" spans="1:6" s="2" customFormat="1" ht="55.9" customHeight="1" x14ac:dyDescent="0.2">
      <c r="A54" s="52" t="s">
        <v>97</v>
      </c>
      <c r="B54" s="23" t="s">
        <v>98</v>
      </c>
      <c r="C54" s="10">
        <v>525660</v>
      </c>
      <c r="D54" s="10">
        <v>525660</v>
      </c>
      <c r="E54" s="10">
        <v>525660</v>
      </c>
      <c r="F54" s="18"/>
    </row>
    <row r="55" spans="1:6" s="2" customFormat="1" ht="43.9" customHeight="1" x14ac:dyDescent="0.2">
      <c r="A55" s="16" t="s">
        <v>70</v>
      </c>
      <c r="B55" s="23" t="s">
        <v>71</v>
      </c>
      <c r="C55" s="10">
        <f>C56</f>
        <v>702760</v>
      </c>
      <c r="D55" s="10">
        <f t="shared" ref="D55:E55" si="17">D56</f>
        <v>702760</v>
      </c>
      <c r="E55" s="10">
        <f t="shared" si="17"/>
        <v>702760</v>
      </c>
      <c r="F55" s="18"/>
    </row>
    <row r="56" spans="1:6" s="2" customFormat="1" ht="32.450000000000003" customHeight="1" x14ac:dyDescent="0.2">
      <c r="A56" s="52" t="s">
        <v>99</v>
      </c>
      <c r="B56" s="23" t="s">
        <v>100</v>
      </c>
      <c r="C56" s="10">
        <v>702760</v>
      </c>
      <c r="D56" s="10">
        <v>702760</v>
      </c>
      <c r="E56" s="10">
        <v>702760</v>
      </c>
      <c r="F56" s="18"/>
    </row>
    <row r="57" spans="1:6" s="2" customFormat="1" ht="69.599999999999994" customHeight="1" x14ac:dyDescent="0.2">
      <c r="A57" s="54" t="s">
        <v>24</v>
      </c>
      <c r="B57" s="21" t="s">
        <v>31</v>
      </c>
      <c r="C57" s="10">
        <f>C58</f>
        <v>2240000</v>
      </c>
      <c r="D57" s="10">
        <f t="shared" ref="D57:E57" si="18">D58</f>
        <v>2240000</v>
      </c>
      <c r="E57" s="10">
        <f t="shared" si="18"/>
        <v>2240000</v>
      </c>
      <c r="F57" s="18"/>
    </row>
    <row r="58" spans="1:6" s="2" customFormat="1" ht="73.900000000000006" customHeight="1" x14ac:dyDescent="0.2">
      <c r="A58" s="54" t="s">
        <v>152</v>
      </c>
      <c r="B58" s="21" t="s">
        <v>153</v>
      </c>
      <c r="C58" s="10">
        <v>2240000</v>
      </c>
      <c r="D58" s="10">
        <v>2240000</v>
      </c>
      <c r="E58" s="10">
        <v>2240000</v>
      </c>
      <c r="F58" s="18"/>
    </row>
    <row r="59" spans="1:6" s="3" customFormat="1" ht="28.5" customHeight="1" x14ac:dyDescent="0.25">
      <c r="A59" s="8" t="s">
        <v>14</v>
      </c>
      <c r="B59" s="22" t="s">
        <v>15</v>
      </c>
      <c r="C59" s="17">
        <f>C60</f>
        <v>445000</v>
      </c>
      <c r="D59" s="17">
        <f t="shared" ref="D59:E59" si="19">D60</f>
        <v>445000</v>
      </c>
      <c r="E59" s="17">
        <f t="shared" si="19"/>
        <v>445000</v>
      </c>
      <c r="F59" s="19"/>
    </row>
    <row r="60" spans="1:6" s="2" customFormat="1" ht="22.9" customHeight="1" x14ac:dyDescent="0.2">
      <c r="A60" s="9" t="s">
        <v>16</v>
      </c>
      <c r="B60" s="23" t="s">
        <v>17</v>
      </c>
      <c r="C60" s="56">
        <f>C61+C62+C63</f>
        <v>445000</v>
      </c>
      <c r="D60" s="56">
        <f t="shared" ref="D60:E60" si="20">D61+D62+D63</f>
        <v>445000</v>
      </c>
      <c r="E60" s="56">
        <f t="shared" si="20"/>
        <v>445000</v>
      </c>
      <c r="F60" s="18"/>
    </row>
    <row r="61" spans="1:6" s="2" customFormat="1" ht="28.5" customHeight="1" x14ac:dyDescent="0.2">
      <c r="A61" s="16" t="s">
        <v>34</v>
      </c>
      <c r="B61" s="23" t="s">
        <v>35</v>
      </c>
      <c r="C61" s="10">
        <v>336200</v>
      </c>
      <c r="D61" s="10">
        <v>336200</v>
      </c>
      <c r="E61" s="10">
        <v>336200</v>
      </c>
      <c r="F61" s="18"/>
    </row>
    <row r="62" spans="1:6" s="2" customFormat="1" ht="15" customHeight="1" x14ac:dyDescent="0.2">
      <c r="A62" s="16" t="s">
        <v>36</v>
      </c>
      <c r="B62" s="23" t="s">
        <v>37</v>
      </c>
      <c r="C62" s="10">
        <v>21600</v>
      </c>
      <c r="D62" s="10">
        <v>21600</v>
      </c>
      <c r="E62" s="10">
        <v>21600</v>
      </c>
      <c r="F62" s="18"/>
    </row>
    <row r="63" spans="1:6" s="2" customFormat="1" ht="15" customHeight="1" x14ac:dyDescent="0.2">
      <c r="A63" s="16" t="s">
        <v>38</v>
      </c>
      <c r="B63" s="23" t="s">
        <v>39</v>
      </c>
      <c r="C63" s="10">
        <f>C64+C65</f>
        <v>87200</v>
      </c>
      <c r="D63" s="10">
        <f t="shared" ref="D63:E63" si="21">D64+D65</f>
        <v>87200</v>
      </c>
      <c r="E63" s="10">
        <f t="shared" si="21"/>
        <v>87200</v>
      </c>
      <c r="F63" s="18"/>
    </row>
    <row r="64" spans="1:6" s="2" customFormat="1" ht="15" customHeight="1" x14ac:dyDescent="0.2">
      <c r="A64" s="16" t="s">
        <v>147</v>
      </c>
      <c r="B64" s="23" t="s">
        <v>69</v>
      </c>
      <c r="C64" s="10">
        <v>14100</v>
      </c>
      <c r="D64" s="10">
        <v>14100</v>
      </c>
      <c r="E64" s="10">
        <v>14100</v>
      </c>
      <c r="F64" s="18"/>
    </row>
    <row r="65" spans="1:6" s="2" customFormat="1" ht="15" customHeight="1" x14ac:dyDescent="0.2">
      <c r="A65" s="57" t="s">
        <v>103</v>
      </c>
      <c r="B65" s="58" t="s">
        <v>110</v>
      </c>
      <c r="C65" s="10">
        <v>73100</v>
      </c>
      <c r="D65" s="10">
        <v>73100</v>
      </c>
      <c r="E65" s="10">
        <v>73100</v>
      </c>
      <c r="F65" s="18"/>
    </row>
    <row r="66" spans="1:6" s="2" customFormat="1" ht="18" hidden="1" customHeight="1" x14ac:dyDescent="0.2">
      <c r="A66" s="16" t="s">
        <v>103</v>
      </c>
      <c r="B66" s="23" t="s">
        <v>110</v>
      </c>
      <c r="C66" s="10"/>
      <c r="D66" s="10"/>
      <c r="E66" s="10"/>
      <c r="F66" s="18"/>
    </row>
    <row r="67" spans="1:6" s="2" customFormat="1" ht="28.15" customHeight="1" x14ac:dyDescent="0.2">
      <c r="A67" s="7" t="s">
        <v>28</v>
      </c>
      <c r="B67" s="30" t="s">
        <v>75</v>
      </c>
      <c r="C67" s="20">
        <f>C68</f>
        <v>8971750</v>
      </c>
      <c r="D67" s="20">
        <f>D68</f>
        <v>8972250</v>
      </c>
      <c r="E67" s="20">
        <f>E68</f>
        <v>8972250</v>
      </c>
      <c r="F67" s="18"/>
    </row>
    <row r="68" spans="1:6" s="2" customFormat="1" ht="28.15" customHeight="1" x14ac:dyDescent="0.2">
      <c r="A68" s="52" t="s">
        <v>104</v>
      </c>
      <c r="B68" s="59" t="s">
        <v>105</v>
      </c>
      <c r="C68" s="10">
        <v>8971750</v>
      </c>
      <c r="D68" s="10">
        <v>8972250</v>
      </c>
      <c r="E68" s="10">
        <v>8972250</v>
      </c>
      <c r="F68" s="18"/>
    </row>
    <row r="69" spans="1:6" s="2" customFormat="1" ht="29.45" customHeight="1" x14ac:dyDescent="0.2">
      <c r="A69" s="7" t="s">
        <v>25</v>
      </c>
      <c r="B69" s="30" t="s">
        <v>26</v>
      </c>
      <c r="C69" s="17">
        <f>C70</f>
        <v>120000</v>
      </c>
      <c r="D69" s="17">
        <f t="shared" ref="D69:E70" si="22">D70</f>
        <v>120000</v>
      </c>
      <c r="E69" s="17">
        <f t="shared" si="22"/>
        <v>120000</v>
      </c>
      <c r="F69" s="18"/>
    </row>
    <row r="70" spans="1:6" s="2" customFormat="1" ht="28.9" customHeight="1" x14ac:dyDescent="0.2">
      <c r="A70" s="9" t="s">
        <v>27</v>
      </c>
      <c r="B70" s="23" t="s">
        <v>57</v>
      </c>
      <c r="C70" s="10">
        <f>C71</f>
        <v>120000</v>
      </c>
      <c r="D70" s="10">
        <f t="shared" si="22"/>
        <v>120000</v>
      </c>
      <c r="E70" s="10">
        <f t="shared" si="22"/>
        <v>120000</v>
      </c>
      <c r="F70" s="18"/>
    </row>
    <row r="71" spans="1:6" s="2" customFormat="1" ht="43.15" customHeight="1" x14ac:dyDescent="0.2">
      <c r="A71" s="52" t="s">
        <v>106</v>
      </c>
      <c r="B71" s="23" t="s">
        <v>107</v>
      </c>
      <c r="C71" s="10">
        <v>120000</v>
      </c>
      <c r="D71" s="10">
        <v>120000</v>
      </c>
      <c r="E71" s="10">
        <v>120000</v>
      </c>
      <c r="F71" s="18"/>
    </row>
    <row r="72" spans="1:6" s="2" customFormat="1" ht="18.600000000000001" customHeight="1" x14ac:dyDescent="0.2">
      <c r="A72" s="60" t="s">
        <v>72</v>
      </c>
      <c r="B72" s="22" t="s">
        <v>73</v>
      </c>
      <c r="C72" s="17">
        <f>C73+C77+C79+C81</f>
        <v>152800</v>
      </c>
      <c r="D72" s="17">
        <f t="shared" ref="D72:E72" si="23">D73+D77+D79+D81</f>
        <v>151800</v>
      </c>
      <c r="E72" s="17">
        <f t="shared" si="23"/>
        <v>151800</v>
      </c>
      <c r="F72" s="18"/>
    </row>
    <row r="73" spans="1:6" s="2" customFormat="1" ht="28.9" customHeight="1" x14ac:dyDescent="0.2">
      <c r="A73" s="16" t="s">
        <v>76</v>
      </c>
      <c r="B73" s="23" t="s">
        <v>77</v>
      </c>
      <c r="C73" s="10">
        <f>C74+C75+C76</f>
        <v>107800</v>
      </c>
      <c r="D73" s="10">
        <f t="shared" ref="D73:E73" si="24">D74+D75+D76</f>
        <v>107800</v>
      </c>
      <c r="E73" s="10">
        <f t="shared" si="24"/>
        <v>107800</v>
      </c>
      <c r="F73" s="18"/>
    </row>
    <row r="74" spans="1:6" s="2" customFormat="1" ht="81.599999999999994" customHeight="1" x14ac:dyDescent="0.2">
      <c r="A74" s="16" t="s">
        <v>78</v>
      </c>
      <c r="B74" s="23" t="s">
        <v>79</v>
      </c>
      <c r="C74" s="10">
        <v>11000</v>
      </c>
      <c r="D74" s="10">
        <v>11000</v>
      </c>
      <c r="E74" s="10">
        <v>11000</v>
      </c>
      <c r="F74" s="18"/>
    </row>
    <row r="75" spans="1:6" s="2" customFormat="1" ht="66.599999999999994" customHeight="1" x14ac:dyDescent="0.2">
      <c r="A75" s="43" t="s">
        <v>158</v>
      </c>
      <c r="B75" s="61" t="s">
        <v>159</v>
      </c>
      <c r="C75" s="10">
        <v>79000</v>
      </c>
      <c r="D75" s="10">
        <v>79000</v>
      </c>
      <c r="E75" s="10">
        <v>79000</v>
      </c>
      <c r="F75" s="18"/>
    </row>
    <row r="76" spans="1:6" s="2" customFormat="1" ht="80.45" customHeight="1" x14ac:dyDescent="0.2">
      <c r="A76" s="16" t="s">
        <v>108</v>
      </c>
      <c r="B76" s="23" t="s">
        <v>109</v>
      </c>
      <c r="C76" s="10">
        <v>17800</v>
      </c>
      <c r="D76" s="10">
        <v>17800</v>
      </c>
      <c r="E76" s="10">
        <v>17800</v>
      </c>
      <c r="F76" s="18"/>
    </row>
    <row r="77" spans="1:6" s="2" customFormat="1" ht="31.15" customHeight="1" x14ac:dyDescent="0.2">
      <c r="A77" s="16" t="s">
        <v>150</v>
      </c>
      <c r="B77" s="23" t="s">
        <v>151</v>
      </c>
      <c r="C77" s="10">
        <v>33000</v>
      </c>
      <c r="D77" s="10">
        <v>32000</v>
      </c>
      <c r="E77" s="10">
        <v>32000</v>
      </c>
      <c r="F77" s="18"/>
    </row>
    <row r="78" spans="1:6" s="2" customFormat="1" ht="42" customHeight="1" x14ac:dyDescent="0.2">
      <c r="A78" s="16" t="s">
        <v>148</v>
      </c>
      <c r="B78" s="23" t="s">
        <v>149</v>
      </c>
      <c r="C78" s="10">
        <v>33000</v>
      </c>
      <c r="D78" s="10">
        <v>32000</v>
      </c>
      <c r="E78" s="10">
        <v>32000</v>
      </c>
      <c r="F78" s="18"/>
    </row>
    <row r="79" spans="1:6" s="2" customFormat="1" ht="54.6" customHeight="1" x14ac:dyDescent="0.2">
      <c r="A79" s="62" t="s">
        <v>161</v>
      </c>
      <c r="B79" s="63" t="s">
        <v>162</v>
      </c>
      <c r="C79" s="10">
        <f>C80</f>
        <v>2000</v>
      </c>
      <c r="D79" s="10">
        <f>D80</f>
        <v>2000</v>
      </c>
      <c r="E79" s="10">
        <f>E80</f>
        <v>2000</v>
      </c>
      <c r="F79" s="18"/>
    </row>
    <row r="80" spans="1:6" s="2" customFormat="1" ht="41.45" customHeight="1" x14ac:dyDescent="0.2">
      <c r="A80" s="64" t="s">
        <v>167</v>
      </c>
      <c r="B80" s="65" t="s">
        <v>168</v>
      </c>
      <c r="C80" s="10">
        <v>2000</v>
      </c>
      <c r="D80" s="10">
        <v>2000</v>
      </c>
      <c r="E80" s="10">
        <v>2000</v>
      </c>
      <c r="F80" s="18"/>
    </row>
    <row r="81" spans="1:10" s="2" customFormat="1" ht="83.45" customHeight="1" x14ac:dyDescent="0.2">
      <c r="A81" s="43" t="s">
        <v>172</v>
      </c>
      <c r="B81" s="66" t="s">
        <v>173</v>
      </c>
      <c r="C81" s="10">
        <v>10000</v>
      </c>
      <c r="D81" s="10">
        <v>10000</v>
      </c>
      <c r="E81" s="10">
        <v>10000</v>
      </c>
      <c r="F81" s="18"/>
      <c r="G81" s="18"/>
      <c r="H81" s="18"/>
      <c r="I81" s="18"/>
      <c r="J81" s="18"/>
    </row>
    <row r="82" spans="1:10" s="2" customFormat="1" ht="58.15" customHeight="1" x14ac:dyDescent="0.2">
      <c r="A82" s="43" t="s">
        <v>170</v>
      </c>
      <c r="B82" s="66" t="s">
        <v>171</v>
      </c>
      <c r="C82" s="86">
        <v>10</v>
      </c>
      <c r="D82" s="86">
        <v>10</v>
      </c>
      <c r="E82" s="86">
        <v>10</v>
      </c>
      <c r="F82" s="18"/>
      <c r="G82" s="18"/>
      <c r="H82" s="18"/>
      <c r="I82" s="18"/>
      <c r="J82" s="18"/>
    </row>
    <row r="83" spans="1:10" s="4" customFormat="1" ht="22.15" customHeight="1" x14ac:dyDescent="0.2">
      <c r="A83" s="7" t="s">
        <v>45</v>
      </c>
      <c r="B83" s="22" t="s">
        <v>46</v>
      </c>
      <c r="C83" s="17">
        <f>C84</f>
        <v>848787989.02999997</v>
      </c>
      <c r="D83" s="17">
        <f>D84</f>
        <v>633247426.68999994</v>
      </c>
      <c r="E83" s="17">
        <f>E84</f>
        <v>663295536.95000005</v>
      </c>
      <c r="F83" s="24"/>
      <c r="G83" s="78"/>
      <c r="H83" s="41"/>
      <c r="I83" s="41"/>
      <c r="J83" s="41"/>
    </row>
    <row r="84" spans="1:10" ht="26.25" customHeight="1" x14ac:dyDescent="0.2">
      <c r="A84" s="7" t="s">
        <v>47</v>
      </c>
      <c r="B84" s="30" t="s">
        <v>48</v>
      </c>
      <c r="C84" s="20">
        <f>C88+C92+C101+C85</f>
        <v>848787989.02999997</v>
      </c>
      <c r="D84" s="20">
        <f>D88+D92+D101+D85</f>
        <v>633247426.68999994</v>
      </c>
      <c r="E84" s="20">
        <f>E88+E92+E101+E85</f>
        <v>663295536.95000005</v>
      </c>
      <c r="F84" s="29"/>
      <c r="G84" s="79"/>
      <c r="H84" s="80"/>
      <c r="I84" s="80"/>
      <c r="J84" s="80"/>
    </row>
    <row r="85" spans="1:10" ht="26.25" customHeight="1" x14ac:dyDescent="0.2">
      <c r="A85" s="25" t="s">
        <v>140</v>
      </c>
      <c r="B85" s="30" t="s">
        <v>141</v>
      </c>
      <c r="C85" s="20">
        <f>C86+C87</f>
        <v>269069245</v>
      </c>
      <c r="D85" s="20">
        <f>D86</f>
        <v>199023677</v>
      </c>
      <c r="E85" s="20">
        <f>E86</f>
        <v>198431287</v>
      </c>
      <c r="F85" s="29"/>
      <c r="G85" s="79"/>
      <c r="H85" s="80"/>
      <c r="I85" s="81"/>
      <c r="J85" s="81"/>
    </row>
    <row r="86" spans="1:10" ht="25.9" customHeight="1" x14ac:dyDescent="0.2">
      <c r="A86" s="9" t="s">
        <v>157</v>
      </c>
      <c r="B86" s="23" t="s">
        <v>156</v>
      </c>
      <c r="C86" s="10">
        <v>269069245</v>
      </c>
      <c r="D86" s="10">
        <v>199023677</v>
      </c>
      <c r="E86" s="10">
        <v>198431287</v>
      </c>
      <c r="F86" s="29"/>
      <c r="G86" s="79"/>
      <c r="H86" s="81"/>
      <c r="I86" s="81"/>
      <c r="J86" s="81"/>
    </row>
    <row r="87" spans="1:10" ht="21.6" customHeight="1" x14ac:dyDescent="0.2">
      <c r="A87" s="34" t="s">
        <v>145</v>
      </c>
      <c r="B87" s="23" t="s">
        <v>144</v>
      </c>
      <c r="C87" s="10">
        <v>0</v>
      </c>
      <c r="D87" s="10">
        <v>0</v>
      </c>
      <c r="E87" s="10">
        <v>0</v>
      </c>
      <c r="F87" s="29"/>
      <c r="G87" s="79"/>
      <c r="H87" s="41"/>
      <c r="I87" s="41"/>
      <c r="J87" s="41"/>
    </row>
    <row r="88" spans="1:10" ht="27" customHeight="1" x14ac:dyDescent="0.2">
      <c r="A88" s="16" t="s">
        <v>80</v>
      </c>
      <c r="B88" s="22" t="s">
        <v>60</v>
      </c>
      <c r="C88" s="20">
        <f>C89+C91+C90</f>
        <v>199979861.22</v>
      </c>
      <c r="D88" s="20">
        <f t="shared" ref="D88:E88" si="25">D89+D91+D90</f>
        <v>18810758.219999999</v>
      </c>
      <c r="E88" s="20">
        <f t="shared" si="25"/>
        <v>19924323.390000001</v>
      </c>
      <c r="F88" s="29"/>
      <c r="G88" s="79"/>
      <c r="H88" s="80"/>
      <c r="I88" s="81"/>
      <c r="J88" s="81"/>
    </row>
    <row r="89" spans="1:10" ht="31.9" customHeight="1" x14ac:dyDescent="0.2">
      <c r="A89" s="16" t="s">
        <v>121</v>
      </c>
      <c r="B89" s="23" t="s">
        <v>122</v>
      </c>
      <c r="C89" s="10">
        <v>5745835.1600000001</v>
      </c>
      <c r="D89" s="10">
        <v>3543899.59</v>
      </c>
      <c r="E89" s="10">
        <v>3457464.76</v>
      </c>
      <c r="F89" s="29"/>
      <c r="G89" s="82"/>
      <c r="H89" s="83"/>
      <c r="I89" s="80"/>
      <c r="J89" s="80"/>
    </row>
    <row r="90" spans="1:10" ht="42.6" customHeight="1" x14ac:dyDescent="0.2">
      <c r="A90" s="16" t="s">
        <v>181</v>
      </c>
      <c r="B90" s="23" t="s">
        <v>182</v>
      </c>
      <c r="C90" s="10">
        <v>1603043.9</v>
      </c>
      <c r="D90" s="10">
        <v>1622834.57</v>
      </c>
      <c r="E90" s="10">
        <v>1622834.57</v>
      </c>
      <c r="F90" s="29"/>
      <c r="G90" s="81"/>
      <c r="H90" s="42"/>
      <c r="I90" s="81"/>
      <c r="J90" s="81"/>
    </row>
    <row r="91" spans="1:10" ht="27.6" customHeight="1" x14ac:dyDescent="0.2">
      <c r="A91" s="16" t="s">
        <v>123</v>
      </c>
      <c r="B91" s="23" t="s">
        <v>124</v>
      </c>
      <c r="C91" s="10">
        <v>192630982.16</v>
      </c>
      <c r="D91" s="10">
        <v>13644024.060000001</v>
      </c>
      <c r="E91" s="10">
        <v>14844024.060000001</v>
      </c>
      <c r="F91" s="35"/>
      <c r="G91" s="81"/>
      <c r="H91" s="81"/>
      <c r="I91" s="81"/>
      <c r="J91" s="81"/>
    </row>
    <row r="92" spans="1:10" ht="29.45" customHeight="1" x14ac:dyDescent="0.2">
      <c r="A92" s="7" t="s">
        <v>81</v>
      </c>
      <c r="B92" s="30" t="s">
        <v>49</v>
      </c>
      <c r="C92" s="20">
        <f>C93+C94+C95+C96+C97+C98+C99+C100</f>
        <v>355832400.81</v>
      </c>
      <c r="D92" s="20">
        <f t="shared" ref="D92:E92" si="26">D93+D94+D95+D96+D97+D98+D99+D100</f>
        <v>389566134.82999998</v>
      </c>
      <c r="E92" s="20">
        <f t="shared" si="26"/>
        <v>419093069.92000002</v>
      </c>
      <c r="F92" s="29"/>
      <c r="G92" s="81"/>
      <c r="H92" s="81"/>
      <c r="I92" s="81"/>
      <c r="J92" s="81"/>
    </row>
    <row r="93" spans="1:10" ht="51" x14ac:dyDescent="0.2">
      <c r="A93" s="9" t="s">
        <v>125</v>
      </c>
      <c r="B93" s="23" t="s">
        <v>154</v>
      </c>
      <c r="C93" s="10">
        <v>1582464</v>
      </c>
      <c r="D93" s="10">
        <v>1732302</v>
      </c>
      <c r="E93" s="10">
        <v>1732302</v>
      </c>
      <c r="F93" s="29"/>
      <c r="G93" s="81"/>
      <c r="H93" s="41"/>
      <c r="I93" s="41"/>
      <c r="J93" s="41"/>
    </row>
    <row r="94" spans="1:10" ht="43.15" customHeight="1" x14ac:dyDescent="0.2">
      <c r="A94" s="9" t="s">
        <v>126</v>
      </c>
      <c r="B94" s="23" t="s">
        <v>127</v>
      </c>
      <c r="C94" s="10">
        <v>8824</v>
      </c>
      <c r="D94" s="10">
        <v>108992</v>
      </c>
      <c r="E94" s="10">
        <v>8824</v>
      </c>
      <c r="F94" s="29"/>
      <c r="G94" s="81"/>
      <c r="H94" s="41"/>
      <c r="I94" s="41"/>
      <c r="J94" s="41"/>
    </row>
    <row r="95" spans="1:10" ht="42.6" customHeight="1" x14ac:dyDescent="0.2">
      <c r="A95" s="11" t="s">
        <v>128</v>
      </c>
      <c r="B95" s="23" t="s">
        <v>129</v>
      </c>
      <c r="C95" s="10">
        <v>7525900</v>
      </c>
      <c r="D95" s="10">
        <v>7525900</v>
      </c>
      <c r="E95" s="10">
        <v>7525900</v>
      </c>
      <c r="F95" s="29"/>
      <c r="G95" s="81"/>
      <c r="H95" s="41"/>
      <c r="I95" s="41"/>
      <c r="J95" s="41"/>
    </row>
    <row r="96" spans="1:10" ht="29.45" customHeight="1" x14ac:dyDescent="0.2">
      <c r="A96" s="11" t="s">
        <v>130</v>
      </c>
      <c r="B96" s="21" t="s">
        <v>131</v>
      </c>
      <c r="C96" s="55">
        <v>1250672</v>
      </c>
      <c r="D96" s="55">
        <v>1250672</v>
      </c>
      <c r="E96" s="55">
        <v>1250672</v>
      </c>
      <c r="F96" s="29"/>
      <c r="G96" s="81"/>
      <c r="H96" s="41"/>
      <c r="I96" s="41"/>
      <c r="J96" s="41"/>
    </row>
    <row r="97" spans="1:10" ht="32.450000000000003" customHeight="1" x14ac:dyDescent="0.2">
      <c r="A97" s="11" t="s">
        <v>132</v>
      </c>
      <c r="B97" s="21" t="s">
        <v>133</v>
      </c>
      <c r="C97" s="55">
        <v>338558502.81</v>
      </c>
      <c r="D97" s="55">
        <v>371767169.82999998</v>
      </c>
      <c r="E97" s="55">
        <v>401107581.92000002</v>
      </c>
      <c r="F97" s="36"/>
      <c r="G97" s="84"/>
      <c r="H97" s="84"/>
      <c r="I97" s="41"/>
      <c r="J97" s="41"/>
    </row>
    <row r="98" spans="1:10" ht="71.45" customHeight="1" x14ac:dyDescent="0.2">
      <c r="A98" s="11" t="s">
        <v>134</v>
      </c>
      <c r="B98" s="21" t="s">
        <v>135</v>
      </c>
      <c r="C98" s="55">
        <v>2872060</v>
      </c>
      <c r="D98" s="55">
        <v>2987082</v>
      </c>
      <c r="E98" s="55">
        <v>3107332</v>
      </c>
      <c r="F98" s="29"/>
      <c r="G98" s="81"/>
      <c r="H98" s="41"/>
      <c r="I98" s="41"/>
      <c r="J98" s="41"/>
    </row>
    <row r="99" spans="1:10" ht="31.15" customHeight="1" x14ac:dyDescent="0.2">
      <c r="A99" s="11" t="s">
        <v>139</v>
      </c>
      <c r="B99" s="21" t="s">
        <v>155</v>
      </c>
      <c r="C99" s="55">
        <v>3429757</v>
      </c>
      <c r="D99" s="55">
        <v>3566947</v>
      </c>
      <c r="E99" s="55">
        <v>3709625</v>
      </c>
      <c r="F99" s="29"/>
      <c r="G99" s="81"/>
      <c r="H99" s="41"/>
      <c r="I99" s="41"/>
      <c r="J99" s="41"/>
    </row>
    <row r="100" spans="1:10" ht="21.6" customHeight="1" x14ac:dyDescent="0.2">
      <c r="A100" s="11" t="s">
        <v>143</v>
      </c>
      <c r="B100" s="21" t="s">
        <v>142</v>
      </c>
      <c r="C100" s="55">
        <v>604221</v>
      </c>
      <c r="D100" s="55">
        <v>627070</v>
      </c>
      <c r="E100" s="55">
        <v>650833</v>
      </c>
      <c r="F100" s="29"/>
      <c r="G100" s="81"/>
      <c r="H100" s="41"/>
      <c r="I100" s="81"/>
      <c r="J100" s="81"/>
    </row>
    <row r="101" spans="1:10" ht="22.9" customHeight="1" x14ac:dyDescent="0.2">
      <c r="A101" s="8" t="s">
        <v>83</v>
      </c>
      <c r="B101" s="22" t="s">
        <v>82</v>
      </c>
      <c r="C101" s="17">
        <f>C103+C102+C104</f>
        <v>23906482</v>
      </c>
      <c r="D101" s="17">
        <f t="shared" ref="D101:E101" si="27">D103+D102+D104</f>
        <v>25846856.640000001</v>
      </c>
      <c r="E101" s="17">
        <f t="shared" si="27"/>
        <v>25846856.640000001</v>
      </c>
      <c r="F101" s="29"/>
      <c r="G101" s="81"/>
      <c r="H101" s="41"/>
      <c r="I101" s="41"/>
      <c r="J101" s="41"/>
    </row>
    <row r="102" spans="1:10" ht="71.45" customHeight="1" x14ac:dyDescent="0.2">
      <c r="A102" s="11" t="s">
        <v>165</v>
      </c>
      <c r="B102" s="23" t="s">
        <v>164</v>
      </c>
      <c r="C102" s="10">
        <v>892482</v>
      </c>
      <c r="D102" s="10">
        <v>3382856.64</v>
      </c>
      <c r="E102" s="10">
        <v>3382856.64</v>
      </c>
      <c r="F102" s="29"/>
      <c r="G102" s="81"/>
      <c r="H102" s="41"/>
      <c r="I102" s="41"/>
      <c r="J102" s="41"/>
    </row>
    <row r="103" spans="1:10" ht="71.45" customHeight="1" x14ac:dyDescent="0.2">
      <c r="A103" s="11" t="s">
        <v>136</v>
      </c>
      <c r="B103" s="23" t="s">
        <v>137</v>
      </c>
      <c r="C103" s="10">
        <v>22464000</v>
      </c>
      <c r="D103" s="10">
        <v>22464000</v>
      </c>
      <c r="E103" s="10">
        <v>22464000</v>
      </c>
      <c r="F103" s="29"/>
      <c r="G103" s="81"/>
      <c r="H103" s="41"/>
      <c r="I103" s="41"/>
      <c r="J103" s="41"/>
    </row>
    <row r="104" spans="1:10" ht="37.9" customHeight="1" x14ac:dyDescent="0.2">
      <c r="A104" s="67" t="s">
        <v>180</v>
      </c>
      <c r="B104" s="68" t="s">
        <v>179</v>
      </c>
      <c r="C104" s="69">
        <v>550000</v>
      </c>
      <c r="D104" s="10">
        <v>0</v>
      </c>
      <c r="E104" s="10">
        <v>0</v>
      </c>
      <c r="F104" s="29"/>
      <c r="G104" s="81"/>
      <c r="H104" s="41"/>
      <c r="I104" s="41"/>
      <c r="J104" s="41"/>
    </row>
    <row r="105" spans="1:10" ht="22.15" customHeight="1" x14ac:dyDescent="0.2">
      <c r="A105" s="26"/>
      <c r="B105" s="31" t="s">
        <v>50</v>
      </c>
      <c r="C105" s="70">
        <f>C83+C15</f>
        <v>996455439.02999997</v>
      </c>
      <c r="D105" s="12">
        <f>D15+D83</f>
        <v>791383376.68999994</v>
      </c>
      <c r="E105" s="12">
        <f>E15+E83</f>
        <v>840402486.95000005</v>
      </c>
      <c r="F105" s="29"/>
      <c r="G105" s="81"/>
      <c r="H105" s="85"/>
      <c r="I105" s="85"/>
      <c r="J105" s="85"/>
    </row>
    <row r="106" spans="1:10" ht="28.9" customHeight="1" x14ac:dyDescent="0.25">
      <c r="A106" s="27"/>
      <c r="B106" s="32"/>
      <c r="C106" s="27"/>
      <c r="D106" s="27"/>
      <c r="E106" s="28"/>
      <c r="F106" s="29"/>
      <c r="G106" s="81"/>
      <c r="H106" s="85"/>
      <c r="I106" s="85"/>
      <c r="J106" s="85"/>
    </row>
    <row r="107" spans="1:10" x14ac:dyDescent="0.2">
      <c r="A107" s="29"/>
      <c r="B107" s="33"/>
      <c r="C107" s="28"/>
      <c r="D107" s="29"/>
      <c r="E107" s="29"/>
      <c r="F107" s="29"/>
      <c r="G107" s="81"/>
      <c r="H107" s="81"/>
      <c r="I107" s="81"/>
      <c r="J107" s="81"/>
    </row>
    <row r="108" spans="1:10" x14ac:dyDescent="0.2">
      <c r="A108" s="29"/>
      <c r="B108" s="29"/>
      <c r="C108" s="28"/>
      <c r="D108" s="29"/>
      <c r="E108" s="29"/>
      <c r="F108" s="29"/>
      <c r="G108" s="81"/>
      <c r="H108" s="81"/>
      <c r="I108" s="81"/>
      <c r="J108" s="81"/>
    </row>
    <row r="109" spans="1:10" x14ac:dyDescent="0.2">
      <c r="A109" s="29"/>
      <c r="B109" s="29"/>
      <c r="C109" s="28"/>
      <c r="D109" s="29"/>
      <c r="E109" s="29"/>
      <c r="F109" s="29"/>
      <c r="G109" s="81"/>
      <c r="H109" s="81"/>
      <c r="I109" s="81"/>
      <c r="J109" s="81"/>
    </row>
    <row r="110" spans="1:10" x14ac:dyDescent="0.2">
      <c r="A110" s="1"/>
      <c r="B110" s="1"/>
      <c r="C110" s="28"/>
      <c r="D110" s="1"/>
      <c r="E110" s="1"/>
      <c r="F110" s="1"/>
      <c r="G110" s="81"/>
      <c r="H110" s="81"/>
      <c r="I110" s="81"/>
      <c r="J110" s="81"/>
    </row>
    <row r="111" spans="1:10" x14ac:dyDescent="0.2">
      <c r="A111" s="1"/>
      <c r="B111" s="1"/>
      <c r="C111" s="28"/>
      <c r="D111" s="1"/>
      <c r="E111" s="1"/>
      <c r="F111" s="1"/>
      <c r="G111" s="81"/>
      <c r="H111" s="81"/>
      <c r="I111" s="81"/>
      <c r="J111" s="81"/>
    </row>
    <row r="112" spans="1:10" x14ac:dyDescent="0.2">
      <c r="A112" s="1"/>
      <c r="B112" s="1"/>
      <c r="C112" s="28"/>
      <c r="D112" s="1"/>
      <c r="E112" s="1"/>
      <c r="F112" s="1"/>
      <c r="G112" s="81"/>
      <c r="H112" s="81"/>
      <c r="I112" s="81"/>
      <c r="J112" s="81"/>
    </row>
    <row r="113" spans="1:10" x14ac:dyDescent="0.2">
      <c r="A113" s="1"/>
      <c r="B113" s="1"/>
      <c r="C113" s="28"/>
      <c r="D113" s="1"/>
      <c r="E113" s="1"/>
      <c r="F113" s="1"/>
      <c r="G113" s="81"/>
      <c r="H113" s="81"/>
      <c r="I113" s="81"/>
      <c r="J113" s="81"/>
    </row>
    <row r="114" spans="1:10" x14ac:dyDescent="0.2">
      <c r="A114" s="1"/>
      <c r="B114" s="1"/>
      <c r="C114" s="28"/>
      <c r="D114" s="1"/>
      <c r="E114" s="1"/>
      <c r="F114" s="1"/>
      <c r="G114" s="81"/>
      <c r="H114" s="81"/>
      <c r="I114" s="81"/>
      <c r="J114" s="81"/>
    </row>
    <row r="115" spans="1:10" x14ac:dyDescent="0.2">
      <c r="A115" s="1"/>
      <c r="B115" s="1"/>
      <c r="C115" s="28"/>
      <c r="D115" s="1"/>
      <c r="E115" s="1"/>
      <c r="F115" s="1"/>
      <c r="G115" s="81"/>
      <c r="H115" s="81"/>
      <c r="I115" s="81"/>
      <c r="J115" s="81"/>
    </row>
    <row r="116" spans="1:10" x14ac:dyDescent="0.2">
      <c r="A116" s="1"/>
      <c r="B116" s="1"/>
      <c r="C116" s="28"/>
      <c r="D116" s="1"/>
      <c r="E116" s="1"/>
      <c r="F116" s="1"/>
      <c r="G116" s="81"/>
      <c r="H116" s="81"/>
      <c r="I116" s="81"/>
      <c r="J116" s="81"/>
    </row>
    <row r="117" spans="1:10" x14ac:dyDescent="0.2">
      <c r="A117" s="1"/>
      <c r="B117" s="1"/>
      <c r="C117" s="28"/>
      <c r="D117" s="1"/>
      <c r="E117" s="1"/>
      <c r="F117" s="1"/>
      <c r="G117" s="81"/>
      <c r="H117" s="81"/>
      <c r="I117" s="81"/>
      <c r="J117" s="81"/>
    </row>
    <row r="118" spans="1:10" x14ac:dyDescent="0.2">
      <c r="A118" s="1"/>
      <c r="B118" s="1"/>
      <c r="C118" s="28"/>
      <c r="D118" s="1"/>
      <c r="E118" s="1"/>
      <c r="F118" s="1"/>
      <c r="G118" s="81"/>
      <c r="H118" s="81"/>
      <c r="I118" s="81"/>
      <c r="J118" s="81"/>
    </row>
    <row r="119" spans="1:10" x14ac:dyDescent="0.2">
      <c r="A119" s="1"/>
      <c r="B119" s="1"/>
      <c r="C119" s="38"/>
      <c r="D119" s="1"/>
      <c r="E119" s="1"/>
      <c r="F119" s="1"/>
      <c r="G119" s="81"/>
      <c r="H119" s="81"/>
      <c r="I119" s="81"/>
      <c r="J119" s="81"/>
    </row>
    <row r="120" spans="1:10" x14ac:dyDescent="0.2">
      <c r="A120" s="1"/>
      <c r="B120" s="1"/>
      <c r="C120" s="39"/>
      <c r="D120" s="1"/>
      <c r="E120" s="1"/>
      <c r="F120" s="1"/>
      <c r="G120" s="81"/>
      <c r="H120" s="81"/>
      <c r="I120" s="81"/>
      <c r="J120" s="81"/>
    </row>
    <row r="121" spans="1:10" x14ac:dyDescent="0.2">
      <c r="A121" s="1"/>
      <c r="B121" s="1"/>
      <c r="C121" s="40"/>
      <c r="D121" s="1"/>
      <c r="E121" s="1"/>
      <c r="F121" s="1"/>
      <c r="G121" s="81"/>
      <c r="H121" s="81"/>
      <c r="I121" s="81"/>
      <c r="J121" s="81"/>
    </row>
    <row r="122" spans="1:10" x14ac:dyDescent="0.2">
      <c r="A122" s="1"/>
      <c r="B122" s="1"/>
      <c r="C122" s="1"/>
      <c r="D122" s="1"/>
      <c r="E122" s="1"/>
      <c r="F122" s="1"/>
      <c r="G122" s="81"/>
      <c r="H122" s="81"/>
      <c r="I122" s="81"/>
      <c r="J122" s="81"/>
    </row>
    <row r="123" spans="1:10" x14ac:dyDescent="0.2">
      <c r="A123" s="1"/>
      <c r="B123" s="1"/>
      <c r="C123" s="37"/>
      <c r="D123" s="1"/>
      <c r="E123" s="1"/>
      <c r="F123" s="1"/>
    </row>
    <row r="124" spans="1:10" x14ac:dyDescent="0.2">
      <c r="A124" s="1"/>
      <c r="B124" s="1"/>
      <c r="C124" s="1"/>
      <c r="D124" s="1"/>
      <c r="E124" s="1"/>
      <c r="F124" s="1"/>
    </row>
    <row r="125" spans="1:10" x14ac:dyDescent="0.2">
      <c r="A125" s="1"/>
      <c r="B125" s="1"/>
      <c r="C125" s="1"/>
      <c r="D125" s="1"/>
      <c r="E125" s="1"/>
      <c r="F125" s="1"/>
    </row>
    <row r="126" spans="1:10" x14ac:dyDescent="0.2">
      <c r="A126" s="1"/>
      <c r="B126" s="1"/>
      <c r="C126" s="1"/>
      <c r="D126" s="1"/>
      <c r="E126" s="1"/>
      <c r="F126" s="1"/>
    </row>
    <row r="127" spans="1:10" x14ac:dyDescent="0.2">
      <c r="A127" s="1"/>
      <c r="B127" s="1"/>
      <c r="C127" s="1"/>
      <c r="D127" s="1"/>
      <c r="E127" s="1"/>
      <c r="F127" s="1"/>
    </row>
    <row r="128" spans="1:10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</row>
    <row r="979" spans="1:6" x14ac:dyDescent="0.2">
      <c r="A979" s="1"/>
      <c r="B979" s="1"/>
      <c r="C979" s="1"/>
      <c r="D979" s="1"/>
      <c r="E979" s="1"/>
    </row>
    <row r="980" spans="1:6" x14ac:dyDescent="0.2">
      <c r="A980" s="1"/>
      <c r="B980" s="1"/>
      <c r="C980" s="1"/>
      <c r="D980" s="1"/>
      <c r="E980" s="1"/>
    </row>
    <row r="981" spans="1:6" x14ac:dyDescent="0.2">
      <c r="A981" s="1"/>
      <c r="B981" s="1"/>
      <c r="C981" s="1"/>
      <c r="D981" s="1"/>
      <c r="E981" s="1"/>
    </row>
    <row r="982" spans="1:6" x14ac:dyDescent="0.2">
      <c r="A982" s="1"/>
      <c r="B982" s="1"/>
      <c r="C982" s="1"/>
      <c r="D982" s="1"/>
      <c r="E982" s="1"/>
    </row>
    <row r="983" spans="1:6" x14ac:dyDescent="0.2">
      <c r="A983" s="1"/>
      <c r="B983" s="1"/>
      <c r="C983" s="1"/>
      <c r="D983" s="1"/>
      <c r="E983" s="1"/>
    </row>
    <row r="984" spans="1:6" x14ac:dyDescent="0.2">
      <c r="A984" s="1"/>
      <c r="B984" s="1"/>
      <c r="C984" s="1"/>
      <c r="D984" s="1"/>
      <c r="E984" s="1"/>
    </row>
    <row r="985" spans="1:6" x14ac:dyDescent="0.2">
      <c r="A985" s="1"/>
      <c r="B985" s="1"/>
      <c r="C985" s="1"/>
      <c r="D985" s="1"/>
      <c r="E985" s="1"/>
    </row>
  </sheetData>
  <mergeCells count="11">
    <mergeCell ref="B2:C2"/>
    <mergeCell ref="D5:E5"/>
    <mergeCell ref="D6:E6"/>
    <mergeCell ref="C12:E12"/>
    <mergeCell ref="B12:B13"/>
    <mergeCell ref="A12:A13"/>
    <mergeCell ref="D4:E4"/>
    <mergeCell ref="A9:C9"/>
    <mergeCell ref="D8:E8"/>
    <mergeCell ref="D7:E7"/>
    <mergeCell ref="A10:E10"/>
  </mergeCells>
  <phoneticPr fontId="0" type="noConversion"/>
  <hyperlinks>
    <hyperlink ref="B75" r:id="rId1" display="consultantplus://offline/ref=134F8B31F30A74068B1EE82E93468F4A359AA621C544104346E9917605D8C697A1ED7362D3E832DEFA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2024-11-14T23:56:12Z</cp:lastPrinted>
  <dcterms:created xsi:type="dcterms:W3CDTF">2007-09-25T22:11:31Z</dcterms:created>
  <dcterms:modified xsi:type="dcterms:W3CDTF">2024-11-21T23:33:05Z</dcterms:modified>
</cp:coreProperties>
</file>