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4.10.2023\Решения Думы ТМО ПК от 14.11.2023\"/>
    </mc:Choice>
  </mc:AlternateContent>
  <bookViews>
    <workbookView xWindow="135" yWindow="765" windowWidth="22905" windowHeight="12150"/>
  </bookViews>
  <sheets>
    <sheet name="Документ" sheetId="2" r:id="rId1"/>
  </sheets>
  <definedNames>
    <definedName name="_xlnm._FilterDatabase" localSheetId="0" hidden="1">Документ!$A$17:$G$841</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5" i="2" l="1"/>
  <c r="G65" i="2"/>
  <c r="F66" i="2"/>
  <c r="G66" i="2"/>
  <c r="E798" i="2" l="1"/>
  <c r="F72" i="2" l="1"/>
  <c r="G72" i="2"/>
  <c r="E72" i="2"/>
  <c r="F74" i="2"/>
  <c r="G74" i="2"/>
  <c r="E74" i="2"/>
  <c r="F77" i="2"/>
  <c r="F76" i="2" s="1"/>
  <c r="G77" i="2"/>
  <c r="G76" i="2" s="1"/>
  <c r="E77" i="2"/>
  <c r="E76" i="2" s="1"/>
  <c r="F30" i="2"/>
  <c r="G30" i="2"/>
  <c r="E30" i="2"/>
  <c r="F32" i="2"/>
  <c r="G32" i="2"/>
  <c r="E32" i="2"/>
  <c r="F35" i="2"/>
  <c r="F34" i="2" s="1"/>
  <c r="G35" i="2"/>
  <c r="G34" i="2" s="1"/>
  <c r="E35" i="2"/>
  <c r="E34" i="2" s="1"/>
  <c r="E701" i="2"/>
  <c r="E700" i="2" s="1"/>
  <c r="E699" i="2" s="1"/>
  <c r="E600" i="2"/>
  <c r="E599" i="2" s="1"/>
  <c r="E71" i="2" l="1"/>
  <c r="E29" i="2"/>
  <c r="E28" i="2" s="1"/>
  <c r="E27" i="2" s="1"/>
  <c r="E26" i="2" s="1"/>
  <c r="E180" i="2"/>
  <c r="F179" i="2" l="1"/>
  <c r="F178" i="2" s="1"/>
  <c r="F176" i="2" s="1"/>
  <c r="G179" i="2"/>
  <c r="G178" i="2" s="1"/>
  <c r="G177" i="2" s="1"/>
  <c r="E179" i="2"/>
  <c r="E178" i="2" s="1"/>
  <c r="E176" i="2" s="1"/>
  <c r="E606" i="2"/>
  <c r="E605" i="2" s="1"/>
  <c r="E604" i="2" s="1"/>
  <c r="F177" i="2" l="1"/>
  <c r="G176" i="2"/>
  <c r="E177" i="2"/>
  <c r="E404" i="2"/>
  <c r="E403" i="2" s="1"/>
  <c r="E126" i="2"/>
  <c r="E125" i="2" s="1"/>
  <c r="G729" i="2"/>
  <c r="G728" i="2" s="1"/>
  <c r="F729" i="2"/>
  <c r="F728" i="2" s="1"/>
  <c r="E729" i="2"/>
  <c r="E728" i="2" s="1"/>
  <c r="E634" i="2"/>
  <c r="E633" i="2" s="1"/>
  <c r="E632" i="2" s="1"/>
  <c r="G597" i="2"/>
  <c r="G596" i="2" s="1"/>
  <c r="G595" i="2" s="1"/>
  <c r="F597" i="2"/>
  <c r="F596" i="2" s="1"/>
  <c r="F595" i="2" s="1"/>
  <c r="E597" i="2"/>
  <c r="E596" i="2" s="1"/>
  <c r="E595" i="2" s="1"/>
  <c r="E571" i="2" l="1"/>
  <c r="E570" i="2" s="1"/>
  <c r="G570" i="2"/>
  <c r="F570" i="2"/>
  <c r="E498" i="2" l="1"/>
  <c r="E497" i="2" s="1"/>
  <c r="E262" i="2" l="1"/>
  <c r="E261" i="2" s="1"/>
  <c r="G339" i="2"/>
  <c r="G338" i="2" s="1"/>
  <c r="F339" i="2"/>
  <c r="F338" i="2" s="1"/>
  <c r="E339" i="2"/>
  <c r="E338" i="2" s="1"/>
  <c r="G336" i="2"/>
  <c r="G335" i="2" s="1"/>
  <c r="F336" i="2"/>
  <c r="F335" i="2" s="1"/>
  <c r="E336" i="2"/>
  <c r="E335" i="2" s="1"/>
  <c r="F308" i="2"/>
  <c r="F307" i="2" s="1"/>
  <c r="E308" i="2"/>
  <c r="E307" i="2" s="1"/>
  <c r="E311" i="2"/>
  <c r="E310" i="2" s="1"/>
  <c r="F310" i="2"/>
  <c r="E305" i="2"/>
  <c r="E304" i="2" s="1"/>
  <c r="F302" i="2"/>
  <c r="F301" i="2" s="1"/>
  <c r="E302" i="2"/>
  <c r="E301" i="2" s="1"/>
  <c r="G293" i="2"/>
  <c r="G292" i="2" s="1"/>
  <c r="F293" i="2"/>
  <c r="F292" i="2" s="1"/>
  <c r="E293" i="2"/>
  <c r="E292" i="2" s="1"/>
  <c r="G290" i="2"/>
  <c r="G289" i="2" s="1"/>
  <c r="F290" i="2"/>
  <c r="F289" i="2" s="1"/>
  <c r="E290" i="2"/>
  <c r="E289" i="2" s="1"/>
  <c r="G265" i="2"/>
  <c r="G264" i="2" s="1"/>
  <c r="F265" i="2"/>
  <c r="F264" i="2" s="1"/>
  <c r="E265" i="2"/>
  <c r="E264" i="2" s="1"/>
  <c r="G355" i="2"/>
  <c r="G354" i="2" s="1"/>
  <c r="F355" i="2"/>
  <c r="F354" i="2" s="1"/>
  <c r="E355" i="2"/>
  <c r="E354" i="2" s="1"/>
  <c r="F454" i="2"/>
  <c r="F453" i="2" s="1"/>
  <c r="E454" i="2"/>
  <c r="E453" i="2" s="1"/>
  <c r="F451" i="2"/>
  <c r="F450" i="2" s="1"/>
  <c r="E451" i="2"/>
  <c r="E450" i="2" s="1"/>
  <c r="F401" i="2"/>
  <c r="F400" i="2" s="1"/>
  <c r="E401" i="2"/>
  <c r="E400" i="2" s="1"/>
  <c r="E41" i="2"/>
  <c r="E40" i="2" s="1"/>
  <c r="E39" i="2" s="1"/>
  <c r="E38" i="2" s="1"/>
  <c r="E212" i="2" l="1"/>
  <c r="E211" i="2" s="1"/>
  <c r="E210" i="2" s="1"/>
  <c r="E208" i="2"/>
  <c r="E207" i="2" s="1"/>
  <c r="E205" i="2"/>
  <c r="E204" i="2" s="1"/>
  <c r="E202" i="2"/>
  <c r="E201" i="2" s="1"/>
  <c r="E46" i="2"/>
  <c r="F46" i="2"/>
  <c r="G46" i="2"/>
  <c r="E48" i="2"/>
  <c r="F48" i="2"/>
  <c r="G48" i="2"/>
  <c r="E800" i="2"/>
  <c r="E797" i="2" s="1"/>
  <c r="G697" i="2"/>
  <c r="G696" i="2" s="1"/>
  <c r="F697" i="2"/>
  <c r="F696" i="2" s="1"/>
  <c r="E697" i="2"/>
  <c r="E696" i="2" s="1"/>
  <c r="E495" i="2" l="1"/>
  <c r="E494" i="2" s="1"/>
  <c r="E380" i="2"/>
  <c r="E379" i="2" s="1"/>
  <c r="E378" i="2" s="1"/>
  <c r="E83" i="2"/>
  <c r="E82" i="2" s="1"/>
  <c r="E81" i="2" s="1"/>
  <c r="E80" i="2" s="1"/>
  <c r="E79" i="2" s="1"/>
  <c r="E493" i="2" l="1"/>
  <c r="E492" i="2" s="1"/>
  <c r="F448" i="2"/>
  <c r="F447" i="2" s="1"/>
  <c r="E448" i="2"/>
  <c r="E447" i="2" s="1"/>
  <c r="G445" i="2"/>
  <c r="G444" i="2" s="1"/>
  <c r="F445" i="2"/>
  <c r="F444" i="2" s="1"/>
  <c r="E445" i="2"/>
  <c r="E444" i="2" s="1"/>
  <c r="F442" i="2"/>
  <c r="F441" i="2" s="1"/>
  <c r="E442" i="2"/>
  <c r="E441" i="2" s="1"/>
  <c r="G439" i="2"/>
  <c r="G438" i="2" s="1"/>
  <c r="F439" i="2"/>
  <c r="F438" i="2" s="1"/>
  <c r="E439" i="2"/>
  <c r="E438" i="2" s="1"/>
  <c r="E371" i="2"/>
  <c r="E370" i="2" s="1"/>
  <c r="E368" i="2"/>
  <c r="E367" i="2" s="1"/>
  <c r="E364" i="2"/>
  <c r="E363" i="2" s="1"/>
  <c r="E361" i="2"/>
  <c r="E360" i="2" s="1"/>
  <c r="E359" i="2" l="1"/>
  <c r="E366" i="2"/>
  <c r="E358" i="2" l="1"/>
  <c r="E812" i="2" l="1"/>
  <c r="E811" i="2" s="1"/>
  <c r="E586" i="2"/>
  <c r="E585" i="2" s="1"/>
  <c r="E589" i="2"/>
  <c r="E588" i="2" s="1"/>
  <c r="G333" i="2" l="1"/>
  <c r="G332" i="2" s="1"/>
  <c r="F333" i="2"/>
  <c r="F332" i="2" s="1"/>
  <c r="E333" i="2"/>
  <c r="E332" i="2" s="1"/>
  <c r="G803" i="2"/>
  <c r="G802" i="2" s="1"/>
  <c r="F803" i="2"/>
  <c r="F802" i="2" s="1"/>
  <c r="E803" i="2"/>
  <c r="E802" i="2" s="1"/>
  <c r="E809" i="2"/>
  <c r="E808" i="2" s="1"/>
  <c r="G565" i="2"/>
  <c r="G564" i="2" s="1"/>
  <c r="F565" i="2"/>
  <c r="F564" i="2" s="1"/>
  <c r="E565" i="2"/>
  <c r="E564" i="2" s="1"/>
  <c r="G541" i="2"/>
  <c r="G540" i="2" s="1"/>
  <c r="F541" i="2"/>
  <c r="F540" i="2" s="1"/>
  <c r="E541" i="2"/>
  <c r="E540" i="2" s="1"/>
  <c r="G726" i="2"/>
  <c r="G725" i="2" s="1"/>
  <c r="G724" i="2" s="1"/>
  <c r="F726" i="2"/>
  <c r="F725" i="2" s="1"/>
  <c r="F724" i="2" s="1"/>
  <c r="E726" i="2"/>
  <c r="E725" i="2" s="1"/>
  <c r="E724" i="2" s="1"/>
  <c r="G742" i="2"/>
  <c r="F742" i="2"/>
  <c r="E742" i="2"/>
  <c r="E741" i="2" s="1"/>
  <c r="G745" i="2"/>
  <c r="F745" i="2"/>
  <c r="E745" i="2"/>
  <c r="E744" i="2" s="1"/>
  <c r="G748" i="2"/>
  <c r="F748" i="2"/>
  <c r="E748" i="2"/>
  <c r="E747" i="2" s="1"/>
  <c r="G222" i="2"/>
  <c r="G221" i="2" s="1"/>
  <c r="F222" i="2"/>
  <c r="F221" i="2" s="1"/>
  <c r="E222" i="2"/>
  <c r="E221" i="2" s="1"/>
  <c r="G593" i="2"/>
  <c r="G592" i="2" s="1"/>
  <c r="G591" i="2" s="1"/>
  <c r="F593" i="2"/>
  <c r="F592" i="2" s="1"/>
  <c r="F591" i="2" s="1"/>
  <c r="E593" i="2"/>
  <c r="E592" i="2" s="1"/>
  <c r="E591" i="2" s="1"/>
  <c r="F638" i="2" l="1"/>
  <c r="F637" i="2" s="1"/>
  <c r="F636" i="2" s="1"/>
  <c r="E638" i="2"/>
  <c r="E637" i="2" s="1"/>
  <c r="E636" i="2" s="1"/>
  <c r="G636" i="2"/>
  <c r="E568" i="2"/>
  <c r="E567" i="2" s="1"/>
  <c r="E557" i="2" s="1"/>
  <c r="G567" i="2"/>
  <c r="F567" i="2"/>
  <c r="G562" i="2" l="1"/>
  <c r="G561" i="2" s="1"/>
  <c r="F562" i="2"/>
  <c r="F561" i="2" s="1"/>
  <c r="E562" i="2"/>
  <c r="E561" i="2" s="1"/>
  <c r="E559" i="2"/>
  <c r="E558" i="2" s="1"/>
  <c r="G558" i="2"/>
  <c r="F558" i="2"/>
  <c r="F557" i="2" l="1"/>
  <c r="G557" i="2"/>
  <c r="G819" i="2" l="1"/>
  <c r="G654" i="2"/>
  <c r="F819" i="2" l="1"/>
  <c r="F398" i="2" l="1"/>
  <c r="F397" i="2" s="1"/>
  <c r="F396" i="2" s="1"/>
  <c r="F61" i="2"/>
  <c r="F60" i="2" s="1"/>
  <c r="F59" i="2" s="1"/>
  <c r="F58" i="2" s="1"/>
  <c r="G61" i="2"/>
  <c r="G60" i="2" s="1"/>
  <c r="G59" i="2" s="1"/>
  <c r="G58" i="2" s="1"/>
  <c r="F357" i="2"/>
  <c r="G357" i="2"/>
  <c r="F147" i="2"/>
  <c r="G147" i="2"/>
  <c r="G426" i="2"/>
  <c r="G425" i="2" s="1"/>
  <c r="E579" i="2" l="1"/>
  <c r="E578" i="2" s="1"/>
  <c r="E577" i="2" s="1"/>
  <c r="E116" i="2" l="1"/>
  <c r="E115" i="2" s="1"/>
  <c r="E113" i="2"/>
  <c r="E112" i="2" s="1"/>
  <c r="E111" i="2" l="1"/>
  <c r="F644" i="2"/>
  <c r="F643" i="2" s="1"/>
  <c r="F642" i="2" s="1"/>
  <c r="F641" i="2" s="1"/>
  <c r="F640" i="2" s="1"/>
  <c r="G644" i="2"/>
  <c r="G643" i="2" s="1"/>
  <c r="G642" i="2" s="1"/>
  <c r="G641" i="2" s="1"/>
  <c r="G640" i="2" s="1"/>
  <c r="E644" i="2"/>
  <c r="E643" i="2" s="1"/>
  <c r="E642" i="2" s="1"/>
  <c r="E641" i="2" s="1"/>
  <c r="E640" i="2" s="1"/>
  <c r="G490" i="2"/>
  <c r="G489" i="2" s="1"/>
  <c r="G487" i="2"/>
  <c r="G486" i="2" s="1"/>
  <c r="G472" i="2" l="1"/>
  <c r="G471" i="2" s="1"/>
  <c r="G469" i="2"/>
  <c r="G468" i="2" s="1"/>
  <c r="F484" i="2"/>
  <c r="F483" i="2" s="1"/>
  <c r="F437" i="2" s="1"/>
  <c r="G484" i="2"/>
  <c r="G483" i="2" s="1"/>
  <c r="E484" i="2"/>
  <c r="E483" i="2" s="1"/>
  <c r="E437" i="2" s="1"/>
  <c r="G466" i="2"/>
  <c r="G465" i="2" s="1"/>
  <c r="F435" i="2"/>
  <c r="F434" i="2" s="1"/>
  <c r="F432" i="2"/>
  <c r="F431" i="2" s="1"/>
  <c r="F417" i="2"/>
  <c r="F622" i="2"/>
  <c r="F621" i="2" s="1"/>
  <c r="G622" i="2"/>
  <c r="G621" i="2" s="1"/>
  <c r="E622" i="2"/>
  <c r="E621" i="2" s="1"/>
  <c r="F764" i="2"/>
  <c r="F763" i="2" s="1"/>
  <c r="F762" i="2" s="1"/>
  <c r="F761" i="2" s="1"/>
  <c r="G764" i="2"/>
  <c r="G763" i="2" s="1"/>
  <c r="G762" i="2" s="1"/>
  <c r="G761" i="2" s="1"/>
  <c r="E764" i="2"/>
  <c r="E763" i="2" s="1"/>
  <c r="E762" i="2" s="1"/>
  <c r="E761" i="2" s="1"/>
  <c r="G437" i="2" l="1"/>
  <c r="F219" i="2"/>
  <c r="F218" i="2" s="1"/>
  <c r="G219" i="2"/>
  <c r="G218" i="2" s="1"/>
  <c r="E219" i="2"/>
  <c r="E218" i="2" s="1"/>
  <c r="F196" i="2"/>
  <c r="F195" i="2" s="1"/>
  <c r="G196" i="2"/>
  <c r="G195" i="2" s="1"/>
  <c r="E196" i="2"/>
  <c r="E195" i="2" s="1"/>
  <c r="F193" i="2"/>
  <c r="F192" i="2" s="1"/>
  <c r="G193" i="2"/>
  <c r="G192" i="2" s="1"/>
  <c r="E193" i="2"/>
  <c r="E192" i="2" s="1"/>
  <c r="F190" i="2"/>
  <c r="F189" i="2" s="1"/>
  <c r="G190" i="2"/>
  <c r="G189" i="2" s="1"/>
  <c r="E190" i="2"/>
  <c r="E189" i="2" s="1"/>
  <c r="E411" i="2"/>
  <c r="E410" i="2" s="1"/>
  <c r="F154" i="2"/>
  <c r="G154" i="2"/>
  <c r="E154" i="2"/>
  <c r="F330" i="2"/>
  <c r="F329" i="2" s="1"/>
  <c r="G330" i="2"/>
  <c r="G329" i="2" s="1"/>
  <c r="E330" i="2"/>
  <c r="E329" i="2" s="1"/>
  <c r="F327" i="2"/>
  <c r="F326" i="2" s="1"/>
  <c r="G327" i="2"/>
  <c r="G326" i="2" s="1"/>
  <c r="E327" i="2"/>
  <c r="E326" i="2" s="1"/>
  <c r="F287" i="2" l="1"/>
  <c r="F286" i="2" s="1"/>
  <c r="G287" i="2"/>
  <c r="G286" i="2" s="1"/>
  <c r="E287" i="2"/>
  <c r="E286" i="2" s="1"/>
  <c r="F284" i="2"/>
  <c r="F283" i="2" s="1"/>
  <c r="G284" i="2"/>
  <c r="G283" i="2" s="1"/>
  <c r="E284" i="2"/>
  <c r="E283" i="2" s="1"/>
  <c r="F281" i="2"/>
  <c r="F280" i="2" s="1"/>
  <c r="G281" i="2"/>
  <c r="G280" i="2" s="1"/>
  <c r="E281" i="2"/>
  <c r="E280" i="2" s="1"/>
  <c r="F278" i="2"/>
  <c r="F277" i="2" s="1"/>
  <c r="G278" i="2"/>
  <c r="G277" i="2" s="1"/>
  <c r="E278" i="2"/>
  <c r="E277" i="2" s="1"/>
  <c r="F275" i="2"/>
  <c r="F274" i="2" s="1"/>
  <c r="G275" i="2"/>
  <c r="G274" i="2" s="1"/>
  <c r="E275" i="2"/>
  <c r="E274" i="2" s="1"/>
  <c r="G272" i="2"/>
  <c r="G271" i="2" s="1"/>
  <c r="F272" i="2"/>
  <c r="F271" i="2" s="1"/>
  <c r="E272" i="2"/>
  <c r="E271" i="2" s="1"/>
  <c r="G259" i="2"/>
  <c r="G258" i="2" s="1"/>
  <c r="F610" i="2"/>
  <c r="G610" i="2"/>
  <c r="E610" i="2"/>
  <c r="E819" i="2" l="1"/>
  <c r="G345" i="2" l="1"/>
  <c r="G344" i="2" s="1"/>
  <c r="G343" i="2" s="1"/>
  <c r="G342" i="2" s="1"/>
  <c r="G341" i="2" s="1"/>
  <c r="F345" i="2"/>
  <c r="F344" i="2" s="1"/>
  <c r="F343" i="2" s="1"/>
  <c r="F342" i="2" s="1"/>
  <c r="F341" i="2" s="1"/>
  <c r="E345" i="2"/>
  <c r="E344" i="2" s="1"/>
  <c r="E343" i="2" s="1"/>
  <c r="E342" i="2" s="1"/>
  <c r="E341" i="2" s="1"/>
  <c r="E108" i="2" l="1"/>
  <c r="E107" i="2" s="1"/>
  <c r="E106" i="2" s="1"/>
  <c r="G199" i="2"/>
  <c r="G198" i="2" s="1"/>
  <c r="F199" i="2"/>
  <c r="F198" i="2" s="1"/>
  <c r="E199" i="2"/>
  <c r="E198" i="2" s="1"/>
  <c r="G216" i="2"/>
  <c r="G215" i="2" s="1"/>
  <c r="G214" i="2" s="1"/>
  <c r="F216" i="2"/>
  <c r="F215" i="2" s="1"/>
  <c r="F214" i="2" s="1"/>
  <c r="E216" i="2"/>
  <c r="E215" i="2" s="1"/>
  <c r="E214" i="2" s="1"/>
  <c r="G824" i="2" l="1"/>
  <c r="G823" i="2" s="1"/>
  <c r="F824" i="2"/>
  <c r="F823" i="2" s="1"/>
  <c r="E824" i="2"/>
  <c r="E823" i="2" s="1"/>
  <c r="G123" i="2" l="1"/>
  <c r="F123" i="2"/>
  <c r="E123" i="2"/>
  <c r="G740" i="2" l="1"/>
  <c r="F740" i="2"/>
  <c r="G751" i="2"/>
  <c r="F751" i="2"/>
  <c r="E751" i="2"/>
  <c r="E750" i="2" s="1"/>
  <c r="E740" i="2" s="1"/>
  <c r="E583" i="2" l="1"/>
  <c r="G432" i="2"/>
  <c r="G431" i="2" s="1"/>
  <c r="F416" i="2"/>
  <c r="F429" i="2"/>
  <c r="F428" i="2" s="1"/>
  <c r="G429" i="2"/>
  <c r="G428" i="2" s="1"/>
  <c r="F426" i="2"/>
  <c r="F425" i="2" s="1"/>
  <c r="E426" i="2"/>
  <c r="E425" i="2" s="1"/>
  <c r="E429" i="2"/>
  <c r="E428" i="2" s="1"/>
  <c r="F411" i="2"/>
  <c r="F410" i="2" s="1"/>
  <c r="F50" i="2" l="1"/>
  <c r="F45" i="2" s="1"/>
  <c r="G50" i="2"/>
  <c r="G45" i="2" s="1"/>
  <c r="E50" i="2"/>
  <c r="E45" i="2" s="1"/>
  <c r="F423" i="2" l="1"/>
  <c r="G423" i="2"/>
  <c r="F187" i="2" l="1"/>
  <c r="F186" i="2" s="1"/>
  <c r="G187" i="2"/>
  <c r="G186" i="2" s="1"/>
  <c r="F690" i="2"/>
  <c r="G690" i="2"/>
  <c r="F659" i="2"/>
  <c r="G659" i="2"/>
  <c r="F661" i="2"/>
  <c r="G661" i="2"/>
  <c r="F664" i="2"/>
  <c r="F663" i="2" s="1"/>
  <c r="G664" i="2"/>
  <c r="G663" i="2" s="1"/>
  <c r="F667" i="2"/>
  <c r="F666" i="2" s="1"/>
  <c r="G667" i="2"/>
  <c r="G666" i="2" s="1"/>
  <c r="F689" i="2" l="1"/>
  <c r="F688" i="2" s="1"/>
  <c r="G689" i="2"/>
  <c r="G688" i="2" s="1"/>
  <c r="G185" i="2"/>
  <c r="F185" i="2"/>
  <c r="G658" i="2"/>
  <c r="F658" i="2"/>
  <c r="F422" i="2"/>
  <c r="G422" i="2"/>
  <c r="F408" i="2"/>
  <c r="F407" i="2" s="1"/>
  <c r="G408" i="2"/>
  <c r="G407" i="2" s="1"/>
  <c r="F352" i="2"/>
  <c r="F351" i="2" s="1"/>
  <c r="F350" i="2" s="1"/>
  <c r="F349" i="2" s="1"/>
  <c r="F348" i="2" s="1"/>
  <c r="G352" i="2"/>
  <c r="G351" i="2" s="1"/>
  <c r="G350" i="2" s="1"/>
  <c r="G349" i="2" s="1"/>
  <c r="G348" i="2" s="1"/>
  <c r="F129" i="2"/>
  <c r="G129" i="2"/>
  <c r="F55" i="2"/>
  <c r="G55" i="2"/>
  <c r="F24" i="2"/>
  <c r="G24" i="2"/>
  <c r="E99" i="2"/>
  <c r="E98" i="2" s="1"/>
  <c r="E97" i="2" s="1"/>
  <c r="G406" i="2" l="1"/>
  <c r="G391" i="2" s="1"/>
  <c r="G390" i="2" s="1"/>
  <c r="F406" i="2"/>
  <c r="G184" i="2"/>
  <c r="G183" i="2" s="1"/>
  <c r="G182" i="2" s="1"/>
  <c r="F184" i="2"/>
  <c r="F183" i="2" s="1"/>
  <c r="F182" i="2" s="1"/>
  <c r="F391" i="2" l="1"/>
  <c r="F390" i="2" s="1"/>
  <c r="F583" i="2"/>
  <c r="F582" i="2" s="1"/>
  <c r="F581" i="2" s="1"/>
  <c r="E582" i="2"/>
  <c r="E581" i="2" s="1"/>
  <c r="G581" i="2"/>
  <c r="F131" i="2"/>
  <c r="G131" i="2"/>
  <c r="G133" i="2"/>
  <c r="G128" i="2" l="1"/>
  <c r="F165" i="2"/>
  <c r="F164" i="2" s="1"/>
  <c r="G165" i="2"/>
  <c r="G164" i="2" s="1"/>
  <c r="F136" i="2" l="1"/>
  <c r="F135" i="2" s="1"/>
  <c r="G136" i="2"/>
  <c r="G135" i="2" s="1"/>
  <c r="F139" i="2"/>
  <c r="F138" i="2" s="1"/>
  <c r="G139" i="2"/>
  <c r="G138" i="2" s="1"/>
  <c r="E139" i="2"/>
  <c r="E138" i="2" s="1"/>
  <c r="G235" i="2" l="1"/>
  <c r="G234" i="2" s="1"/>
  <c r="G233" i="2" s="1"/>
  <c r="G232" i="2" s="1"/>
  <c r="G231" i="2" s="1"/>
  <c r="F235" i="2"/>
  <c r="F234" i="2" s="1"/>
  <c r="F233" i="2" s="1"/>
  <c r="F232" i="2" s="1"/>
  <c r="F231" i="2" s="1"/>
  <c r="F229" i="2"/>
  <c r="F228" i="2" s="1"/>
  <c r="F227" i="2" s="1"/>
  <c r="F226" i="2" s="1"/>
  <c r="F225" i="2" s="1"/>
  <c r="G229" i="2"/>
  <c r="G228" i="2" s="1"/>
  <c r="G227" i="2" s="1"/>
  <c r="G226" i="2" s="1"/>
  <c r="G225" i="2" s="1"/>
  <c r="F172" i="2"/>
  <c r="G172" i="2"/>
  <c r="F174" i="2"/>
  <c r="G174" i="2"/>
  <c r="G157" i="2"/>
  <c r="G156" i="2" s="1"/>
  <c r="F157" i="2"/>
  <c r="F156" i="2" s="1"/>
  <c r="F152" i="2"/>
  <c r="F151" i="2" s="1"/>
  <c r="G152" i="2"/>
  <c r="G151" i="2" s="1"/>
  <c r="F149" i="2"/>
  <c r="G149" i="2"/>
  <c r="F160" i="2"/>
  <c r="G160" i="2"/>
  <c r="F162" i="2"/>
  <c r="G162" i="2"/>
  <c r="G159" i="2" l="1"/>
  <c r="F159" i="2"/>
  <c r="G171" i="2"/>
  <c r="G170" i="2" s="1"/>
  <c r="G169" i="2" s="1"/>
  <c r="G168" i="2" s="1"/>
  <c r="G167" i="2" s="1"/>
  <c r="F171" i="2"/>
  <c r="F170" i="2" s="1"/>
  <c r="F169" i="2" s="1"/>
  <c r="F168" i="2" s="1"/>
  <c r="F167" i="2" s="1"/>
  <c r="G324" i="2"/>
  <c r="G323" i="2" s="1"/>
  <c r="F324" i="2"/>
  <c r="F323" i="2" s="1"/>
  <c r="G321" i="2"/>
  <c r="G320" i="2" s="1"/>
  <c r="F321" i="2"/>
  <c r="F320" i="2" s="1"/>
  <c r="F318" i="2"/>
  <c r="F317" i="2" s="1"/>
  <c r="G318" i="2"/>
  <c r="G317" i="2" s="1"/>
  <c r="F315" i="2"/>
  <c r="F314" i="2" s="1"/>
  <c r="G315" i="2"/>
  <c r="G314" i="2" s="1"/>
  <c r="G269" i="2"/>
  <c r="G268" i="2" s="1"/>
  <c r="G267" i="2" s="1"/>
  <c r="F269" i="2"/>
  <c r="F268" i="2" s="1"/>
  <c r="G241" i="2"/>
  <c r="G240" i="2" s="1"/>
  <c r="F241" i="2"/>
  <c r="F240" i="2" s="1"/>
  <c r="G244" i="2"/>
  <c r="G243" i="2" s="1"/>
  <c r="F244" i="2"/>
  <c r="F243" i="2" s="1"/>
  <c r="G247" i="2"/>
  <c r="G246" i="2" s="1"/>
  <c r="F247" i="2"/>
  <c r="F246" i="2" s="1"/>
  <c r="G250" i="2"/>
  <c r="G249" i="2" s="1"/>
  <c r="F250" i="2"/>
  <c r="F249" i="2" s="1"/>
  <c r="G253" i="2"/>
  <c r="G252" i="2" s="1"/>
  <c r="F253" i="2"/>
  <c r="F252" i="2" s="1"/>
  <c r="G256" i="2"/>
  <c r="G255" i="2" s="1"/>
  <c r="F256" i="2"/>
  <c r="F255" i="2" s="1"/>
  <c r="F259" i="2"/>
  <c r="F258" i="2" s="1"/>
  <c r="E299" i="2"/>
  <c r="E298" i="2" s="1"/>
  <c r="F296" i="2"/>
  <c r="F295" i="2" s="1"/>
  <c r="F239" i="2" l="1"/>
  <c r="G239" i="2"/>
  <c r="G313" i="2"/>
  <c r="F313" i="2"/>
  <c r="F267" i="2"/>
  <c r="G627" i="2"/>
  <c r="G626" i="2" s="1"/>
  <c r="F627" i="2"/>
  <c r="F626" i="2" s="1"/>
  <c r="G630" i="2"/>
  <c r="G629" i="2" s="1"/>
  <c r="F630" i="2"/>
  <c r="F629" i="2" s="1"/>
  <c r="F670" i="2"/>
  <c r="G670" i="2"/>
  <c r="F672" i="2"/>
  <c r="G672" i="2"/>
  <c r="G625" i="2" l="1"/>
  <c r="G624" i="2" s="1"/>
  <c r="F625" i="2"/>
  <c r="F624" i="2" s="1"/>
  <c r="F669" i="2"/>
  <c r="F657" i="2" s="1"/>
  <c r="G669" i="2"/>
  <c r="G657" i="2" s="1"/>
  <c r="F23" i="2"/>
  <c r="F22" i="2" s="1"/>
  <c r="F21" i="2" s="1"/>
  <c r="F20" i="2" s="1"/>
  <c r="G23" i="2"/>
  <c r="G22" i="2" s="1"/>
  <c r="G21" i="2" s="1"/>
  <c r="G20" i="2" s="1"/>
  <c r="F53" i="2"/>
  <c r="F52" i="2" s="1"/>
  <c r="F44" i="2" s="1"/>
  <c r="F43" i="2" s="1"/>
  <c r="G53" i="2"/>
  <c r="G52" i="2" s="1"/>
  <c r="G44" i="2" s="1"/>
  <c r="G43" i="2" s="1"/>
  <c r="F57" i="2"/>
  <c r="G57" i="2"/>
  <c r="F67" i="2"/>
  <c r="G67" i="2"/>
  <c r="F69" i="2"/>
  <c r="G69" i="2"/>
  <c r="F89" i="2"/>
  <c r="F88" i="2" s="1"/>
  <c r="F87" i="2" s="1"/>
  <c r="F86" i="2" s="1"/>
  <c r="F85" i="2" s="1"/>
  <c r="G89" i="2"/>
  <c r="G88" i="2" s="1"/>
  <c r="G87" i="2" s="1"/>
  <c r="G86" i="2" s="1"/>
  <c r="G85" i="2" s="1"/>
  <c r="F104" i="2"/>
  <c r="F103" i="2" s="1"/>
  <c r="F102" i="2" s="1"/>
  <c r="F101" i="2" s="1"/>
  <c r="G104" i="2"/>
  <c r="G103" i="2" s="1"/>
  <c r="G102" i="2" s="1"/>
  <c r="G101" i="2" s="1"/>
  <c r="F121" i="2"/>
  <c r="F120" i="2" s="1"/>
  <c r="G121" i="2"/>
  <c r="G120" i="2" s="1"/>
  <c r="F133" i="2"/>
  <c r="F128" i="2" s="1"/>
  <c r="F142" i="2"/>
  <c r="G142" i="2"/>
  <c r="F144" i="2"/>
  <c r="G144" i="2"/>
  <c r="E144" i="2"/>
  <c r="F146" i="2"/>
  <c r="G146" i="2"/>
  <c r="F504" i="2"/>
  <c r="F503" i="2" s="1"/>
  <c r="G504" i="2"/>
  <c r="G503" i="2" s="1"/>
  <c r="F511" i="2"/>
  <c r="F510" i="2" s="1"/>
  <c r="G511" i="2"/>
  <c r="G510" i="2" s="1"/>
  <c r="F514" i="2"/>
  <c r="G514" i="2"/>
  <c r="F516" i="2"/>
  <c r="G516" i="2"/>
  <c r="F518" i="2"/>
  <c r="G518" i="2"/>
  <c r="F521" i="2"/>
  <c r="G521" i="2"/>
  <c r="F523" i="2"/>
  <c r="G523" i="2"/>
  <c r="F529" i="2"/>
  <c r="G529" i="2"/>
  <c r="F531" i="2"/>
  <c r="G531" i="2"/>
  <c r="F534" i="2"/>
  <c r="G534" i="2"/>
  <c r="F536" i="2"/>
  <c r="G536" i="2"/>
  <c r="F538" i="2"/>
  <c r="G538" i="2"/>
  <c r="F544" i="2"/>
  <c r="F543" i="2" s="1"/>
  <c r="G544" i="2"/>
  <c r="G543" i="2" s="1"/>
  <c r="F547" i="2"/>
  <c r="G547" i="2"/>
  <c r="F549" i="2"/>
  <c r="G549" i="2"/>
  <c r="F552" i="2"/>
  <c r="F551" i="2" s="1"/>
  <c r="G552" i="2"/>
  <c r="G551" i="2" s="1"/>
  <c r="F555" i="2"/>
  <c r="F554" i="2" s="1"/>
  <c r="G555" i="2"/>
  <c r="G554" i="2" s="1"/>
  <c r="F575" i="2"/>
  <c r="F574" i="2" s="1"/>
  <c r="G575" i="2"/>
  <c r="G574" i="2" s="1"/>
  <c r="F612" i="2"/>
  <c r="F609" i="2" s="1"/>
  <c r="G612" i="2"/>
  <c r="G609" i="2" s="1"/>
  <c r="F615" i="2"/>
  <c r="G615" i="2"/>
  <c r="F619" i="2"/>
  <c r="G619" i="2"/>
  <c r="F617" i="2"/>
  <c r="G617" i="2"/>
  <c r="F676" i="2"/>
  <c r="F675" i="2" s="1"/>
  <c r="F674" i="2" s="1"/>
  <c r="G676" i="2"/>
  <c r="G675" i="2" s="1"/>
  <c r="G674" i="2" s="1"/>
  <c r="F650" i="2"/>
  <c r="G650" i="2"/>
  <c r="F652" i="2"/>
  <c r="G652" i="2"/>
  <c r="F654" i="2"/>
  <c r="F681" i="2"/>
  <c r="G681" i="2"/>
  <c r="F683" i="2"/>
  <c r="G683" i="2"/>
  <c r="F694" i="2"/>
  <c r="G694" i="2"/>
  <c r="F705" i="2"/>
  <c r="F704" i="2" s="1"/>
  <c r="G705" i="2"/>
  <c r="G704" i="2" s="1"/>
  <c r="F708" i="2"/>
  <c r="F707" i="2" s="1"/>
  <c r="G708" i="2"/>
  <c r="G707" i="2" s="1"/>
  <c r="F711" i="2"/>
  <c r="F710" i="2" s="1"/>
  <c r="G711" i="2"/>
  <c r="G710" i="2" s="1"/>
  <c r="G715" i="2"/>
  <c r="G714" i="2" s="1"/>
  <c r="F715" i="2"/>
  <c r="F714" i="2" s="1"/>
  <c r="F718" i="2"/>
  <c r="G718" i="2"/>
  <c r="F720" i="2"/>
  <c r="G720" i="2"/>
  <c r="F722" i="2"/>
  <c r="G722" i="2"/>
  <c r="F733" i="2"/>
  <c r="F732" i="2" s="1"/>
  <c r="G733" i="2"/>
  <c r="G732" i="2" s="1"/>
  <c r="F736" i="2"/>
  <c r="G736" i="2"/>
  <c r="F738" i="2"/>
  <c r="G738" i="2"/>
  <c r="F759" i="2"/>
  <c r="F758" i="2" s="1"/>
  <c r="F757" i="2" s="1"/>
  <c r="F756" i="2" s="1"/>
  <c r="F755" i="2" s="1"/>
  <c r="F754" i="2" s="1"/>
  <c r="G759" i="2"/>
  <c r="G758" i="2" s="1"/>
  <c r="G757" i="2" s="1"/>
  <c r="G756" i="2" s="1"/>
  <c r="G755" i="2" s="1"/>
  <c r="G754" i="2" s="1"/>
  <c r="F770" i="2"/>
  <c r="F769" i="2" s="1"/>
  <c r="F768" i="2" s="1"/>
  <c r="F767" i="2" s="1"/>
  <c r="G770" i="2"/>
  <c r="G769" i="2" s="1"/>
  <c r="G768" i="2" s="1"/>
  <c r="G767" i="2" s="1"/>
  <c r="F775" i="2"/>
  <c r="F774" i="2" s="1"/>
  <c r="G775" i="2"/>
  <c r="G774" i="2" s="1"/>
  <c r="F779" i="2"/>
  <c r="G779" i="2"/>
  <c r="F781" i="2"/>
  <c r="G781" i="2"/>
  <c r="F784" i="2"/>
  <c r="F783" i="2" s="1"/>
  <c r="G784" i="2"/>
  <c r="G783" i="2" s="1"/>
  <c r="F791" i="2"/>
  <c r="G791" i="2"/>
  <c r="F793" i="2"/>
  <c r="G793" i="2"/>
  <c r="F795" i="2"/>
  <c r="G795" i="2"/>
  <c r="F821" i="2"/>
  <c r="F818" i="2" s="1"/>
  <c r="G821" i="2"/>
  <c r="G818" i="2" s="1"/>
  <c r="F831" i="2"/>
  <c r="F830" i="2" s="1"/>
  <c r="F829" i="2" s="1"/>
  <c r="F828" i="2" s="1"/>
  <c r="G831" i="2"/>
  <c r="G830" i="2" s="1"/>
  <c r="G829" i="2" s="1"/>
  <c r="G828" i="2" s="1"/>
  <c r="F513" i="2" l="1"/>
  <c r="F141" i="2"/>
  <c r="F119" i="2" s="1"/>
  <c r="F118" i="2" s="1"/>
  <c r="F91" i="2" s="1"/>
  <c r="F37" i="2"/>
  <c r="F533" i="2"/>
  <c r="F64" i="2"/>
  <c r="F63" i="2" s="1"/>
  <c r="F19" i="2" s="1"/>
  <c r="G533" i="2"/>
  <c r="G513" i="2"/>
  <c r="G817" i="2"/>
  <c r="G816" i="2" s="1"/>
  <c r="G815" i="2" s="1"/>
  <c r="G814" i="2" s="1"/>
  <c r="F817" i="2"/>
  <c r="F816" i="2" s="1"/>
  <c r="F815" i="2" s="1"/>
  <c r="F814" i="2" s="1"/>
  <c r="G703" i="2"/>
  <c r="G827" i="2"/>
  <c r="G826" i="2" s="1"/>
  <c r="F827" i="2"/>
  <c r="F826" i="2" s="1"/>
  <c r="F703" i="2"/>
  <c r="G693" i="2"/>
  <c r="G692" i="2" s="1"/>
  <c r="F693" i="2"/>
  <c r="F692" i="2" s="1"/>
  <c r="G37" i="2"/>
  <c r="F649" i="2"/>
  <c r="F648" i="2" s="1"/>
  <c r="F647" i="2" s="1"/>
  <c r="G649" i="2"/>
  <c r="G648" i="2" s="1"/>
  <c r="G647" i="2" s="1"/>
  <c r="F735" i="2"/>
  <c r="F731" i="2" s="1"/>
  <c r="G735" i="2"/>
  <c r="G731" i="2" s="1"/>
  <c r="G528" i="2"/>
  <c r="G520" i="2"/>
  <c r="F520" i="2"/>
  <c r="G656" i="2"/>
  <c r="F656" i="2"/>
  <c r="G790" i="2"/>
  <c r="G789" i="2" s="1"/>
  <c r="G788" i="2" s="1"/>
  <c r="G787" i="2" s="1"/>
  <c r="G786" i="2" s="1"/>
  <c r="G717" i="2"/>
  <c r="G713" i="2" s="1"/>
  <c r="G680" i="2"/>
  <c r="G679" i="2" s="1"/>
  <c r="G678" i="2" s="1"/>
  <c r="G614" i="2"/>
  <c r="G608" i="2" s="1"/>
  <c r="G573" i="2"/>
  <c r="G502" i="2"/>
  <c r="G501" i="2" s="1"/>
  <c r="G64" i="2"/>
  <c r="G63" i="2" s="1"/>
  <c r="G19" i="2" s="1"/>
  <c r="F790" i="2"/>
  <c r="F789" i="2" s="1"/>
  <c r="F788" i="2" s="1"/>
  <c r="F787" i="2" s="1"/>
  <c r="F786" i="2" s="1"/>
  <c r="F717" i="2"/>
  <c r="F713" i="2" s="1"/>
  <c r="F680" i="2"/>
  <c r="F679" i="2" s="1"/>
  <c r="F678" i="2" s="1"/>
  <c r="F614" i="2"/>
  <c r="F608" i="2" s="1"/>
  <c r="F573" i="2"/>
  <c r="F502" i="2"/>
  <c r="F501" i="2" s="1"/>
  <c r="G141" i="2"/>
  <c r="G119" i="2" s="1"/>
  <c r="G118" i="2" s="1"/>
  <c r="G91" i="2" s="1"/>
  <c r="G778" i="2"/>
  <c r="G773" i="2" s="1"/>
  <c r="G772" i="2" s="1"/>
  <c r="G766" i="2" s="1"/>
  <c r="G753" i="2" s="1"/>
  <c r="F778" i="2"/>
  <c r="F773" i="2" s="1"/>
  <c r="F772" i="2" s="1"/>
  <c r="F766" i="2" s="1"/>
  <c r="F753" i="2" s="1"/>
  <c r="G546" i="2"/>
  <c r="F546" i="2"/>
  <c r="F528" i="2"/>
  <c r="F527" i="2" l="1"/>
  <c r="F526" i="2" s="1"/>
  <c r="G527" i="2"/>
  <c r="G526" i="2" s="1"/>
  <c r="G646" i="2"/>
  <c r="F646" i="2"/>
  <c r="G603" i="2"/>
  <c r="G602" i="2" s="1"/>
  <c r="F603" i="2"/>
  <c r="F602" i="2" s="1"/>
  <c r="F687" i="2"/>
  <c r="F686" i="2" s="1"/>
  <c r="F685" i="2" s="1"/>
  <c r="G687" i="2"/>
  <c r="G686" i="2" s="1"/>
  <c r="G685" i="2" s="1"/>
  <c r="G500" i="2"/>
  <c r="G347" i="2" s="1"/>
  <c r="F500" i="2"/>
  <c r="F347" i="2" s="1"/>
  <c r="G509" i="2"/>
  <c r="F509" i="2"/>
  <c r="F238" i="2"/>
  <c r="F237" i="2" s="1"/>
  <c r="F224" i="2" s="1"/>
  <c r="G238" i="2"/>
  <c r="G237" i="2" s="1"/>
  <c r="G224" i="2" s="1"/>
  <c r="F508" i="2" l="1"/>
  <c r="F507" i="2" s="1"/>
  <c r="G508" i="2"/>
  <c r="G507" i="2" s="1"/>
  <c r="G525" i="2"/>
  <c r="F525" i="2"/>
  <c r="E24" i="2"/>
  <c r="E53" i="2"/>
  <c r="E55" i="2"/>
  <c r="E61" i="2"/>
  <c r="E67" i="2"/>
  <c r="E69" i="2"/>
  <c r="E89" i="2"/>
  <c r="E95" i="2"/>
  <c r="E104" i="2"/>
  <c r="E121" i="2"/>
  <c r="E120" i="2" s="1"/>
  <c r="E129" i="2"/>
  <c r="E131" i="2"/>
  <c r="E133" i="2"/>
  <c r="E136" i="2"/>
  <c r="E142" i="2"/>
  <c r="E147" i="2"/>
  <c r="E149" i="2"/>
  <c r="E152" i="2"/>
  <c r="E151" i="2" s="1"/>
  <c r="E157" i="2"/>
  <c r="E160" i="2"/>
  <c r="E162" i="2"/>
  <c r="E165" i="2"/>
  <c r="E172" i="2"/>
  <c r="E174" i="2"/>
  <c r="E187" i="2"/>
  <c r="E229" i="2"/>
  <c r="E235" i="2"/>
  <c r="E241" i="2"/>
  <c r="E244" i="2"/>
  <c r="E247" i="2"/>
  <c r="E250" i="2"/>
  <c r="E253" i="2"/>
  <c r="E256" i="2"/>
  <c r="E255" i="2" s="1"/>
  <c r="E259" i="2"/>
  <c r="E269" i="2"/>
  <c r="E296" i="2"/>
  <c r="E315" i="2"/>
  <c r="E318" i="2"/>
  <c r="E321" i="2"/>
  <c r="E324" i="2"/>
  <c r="E352" i="2"/>
  <c r="E376" i="2"/>
  <c r="E385" i="2"/>
  <c r="E384" i="2" s="1"/>
  <c r="E388" i="2"/>
  <c r="E394" i="2"/>
  <c r="E398" i="2"/>
  <c r="E408" i="2"/>
  <c r="E423" i="2"/>
  <c r="E504" i="2"/>
  <c r="E503" i="2" s="1"/>
  <c r="E502" i="2" s="1"/>
  <c r="E511" i="2"/>
  <c r="E514" i="2"/>
  <c r="E516" i="2"/>
  <c r="E518" i="2"/>
  <c r="E521" i="2"/>
  <c r="E523" i="2"/>
  <c r="E529" i="2"/>
  <c r="E531" i="2"/>
  <c r="E534" i="2"/>
  <c r="E536" i="2"/>
  <c r="E538" i="2"/>
  <c r="E544" i="2"/>
  <c r="E547" i="2"/>
  <c r="E549" i="2"/>
  <c r="E552" i="2"/>
  <c r="E555" i="2"/>
  <c r="E575" i="2"/>
  <c r="E612" i="2"/>
  <c r="E609" i="2" s="1"/>
  <c r="E615" i="2"/>
  <c r="E617" i="2"/>
  <c r="E619" i="2"/>
  <c r="E627" i="2"/>
  <c r="E630" i="2"/>
  <c r="E659" i="2"/>
  <c r="E661" i="2"/>
  <c r="E664" i="2"/>
  <c r="E667" i="2"/>
  <c r="E670" i="2"/>
  <c r="E672" i="2"/>
  <c r="E676" i="2"/>
  <c r="E650" i="2"/>
  <c r="E652" i="2"/>
  <c r="E654" i="2"/>
  <c r="E681" i="2"/>
  <c r="E683" i="2"/>
  <c r="E690" i="2"/>
  <c r="E694" i="2"/>
  <c r="E705" i="2"/>
  <c r="E708" i="2"/>
  <c r="E711" i="2"/>
  <c r="E715" i="2"/>
  <c r="F506" i="2" l="1"/>
  <c r="F833" i="2" s="1"/>
  <c r="G506" i="2"/>
  <c r="G833" i="2" s="1"/>
  <c r="E574" i="2"/>
  <c r="E128" i="2"/>
  <c r="E533" i="2"/>
  <c r="E649" i="2"/>
  <c r="E648" i="2" s="1"/>
  <c r="E680" i="2"/>
  <c r="E626" i="2"/>
  <c r="E554" i="2"/>
  <c r="E228" i="2"/>
  <c r="E551" i="2"/>
  <c r="E397" i="2"/>
  <c r="E396" i="2" s="1"/>
  <c r="E675" i="2"/>
  <c r="E393" i="2"/>
  <c r="E164" i="2"/>
  <c r="E704" i="2"/>
  <c r="E543" i="2"/>
  <c r="E320" i="2"/>
  <c r="E317" i="2"/>
  <c r="E666" i="2"/>
  <c r="E252" i="2"/>
  <c r="E156" i="2"/>
  <c r="E663" i="2"/>
  <c r="E186" i="2"/>
  <c r="E185" i="2" s="1"/>
  <c r="E184" i="2" s="1"/>
  <c r="E60" i="2"/>
  <c r="E23" i="2"/>
  <c r="E240" i="2"/>
  <c r="E689" i="2"/>
  <c r="E295" i="2"/>
  <c r="E246" i="2"/>
  <c r="E658" i="2"/>
  <c r="E243" i="2"/>
  <c r="E351" i="2"/>
  <c r="E350" i="2" s="1"/>
  <c r="E710" i="2"/>
  <c r="E146" i="2"/>
  <c r="E258" i="2"/>
  <c r="E141" i="2"/>
  <c r="E520" i="2"/>
  <c r="E546" i="2"/>
  <c r="E234" i="2"/>
  <c r="E714" i="2"/>
  <c r="E614" i="2"/>
  <c r="E669" i="2"/>
  <c r="E528" i="2"/>
  <c r="E422" i="2"/>
  <c r="E513" i="2"/>
  <c r="E375" i="2"/>
  <c r="E171" i="2"/>
  <c r="E103" i="2"/>
  <c r="E52" i="2"/>
  <c r="E44" i="2" s="1"/>
  <c r="E43" i="2" s="1"/>
  <c r="E37" i="2" s="1"/>
  <c r="E249" i="2"/>
  <c r="E88" i="2"/>
  <c r="E693" i="2"/>
  <c r="E692" i="2" s="1"/>
  <c r="E387" i="2"/>
  <c r="E707" i="2"/>
  <c r="E323" i="2"/>
  <c r="E159" i="2"/>
  <c r="E510" i="2"/>
  <c r="E407" i="2"/>
  <c r="E268" i="2"/>
  <c r="E94" i="2"/>
  <c r="E93" i="2" s="1"/>
  <c r="E92" i="2" s="1"/>
  <c r="E66" i="2"/>
  <c r="E65" i="2" s="1"/>
  <c r="E135" i="2"/>
  <c r="E629" i="2"/>
  <c r="E314" i="2"/>
  <c r="E718" i="2"/>
  <c r="E720" i="2"/>
  <c r="E722" i="2"/>
  <c r="E733" i="2"/>
  <c r="E736" i="2"/>
  <c r="E738" i="2"/>
  <c r="E119" i="2" l="1"/>
  <c r="E267" i="2"/>
  <c r="E313" i="2"/>
  <c r="E239" i="2"/>
  <c r="E406" i="2"/>
  <c r="E527" i="2"/>
  <c r="E703" i="2"/>
  <c r="E509" i="2"/>
  <c r="E508" i="2" s="1"/>
  <c r="E507" i="2" s="1"/>
  <c r="E608" i="2"/>
  <c r="E603" i="2" s="1"/>
  <c r="E183" i="2"/>
  <c r="E735" i="2"/>
  <c r="E625" i="2"/>
  <c r="E624" i="2" s="1"/>
  <c r="E674" i="2"/>
  <c r="E22" i="2"/>
  <c r="E227" i="2"/>
  <c r="E59" i="2"/>
  <c r="E392" i="2"/>
  <c r="E170" i="2"/>
  <c r="E688" i="2"/>
  <c r="E383" i="2"/>
  <c r="E102" i="2"/>
  <c r="E233" i="2"/>
  <c r="E657" i="2"/>
  <c r="E573" i="2"/>
  <c r="E374" i="2"/>
  <c r="E373" i="2" s="1"/>
  <c r="E717" i="2"/>
  <c r="E713" i="2" s="1"/>
  <c r="E87" i="2"/>
  <c r="E679" i="2"/>
  <c r="E732" i="2"/>
  <c r="E759" i="2"/>
  <c r="E770" i="2"/>
  <c r="E775" i="2"/>
  <c r="E779" i="2"/>
  <c r="E781" i="2"/>
  <c r="E784" i="2"/>
  <c r="E783" i="2" s="1"/>
  <c r="E791" i="2"/>
  <c r="E793" i="2"/>
  <c r="E795" i="2"/>
  <c r="E821" i="2"/>
  <c r="E818" i="2" s="1"/>
  <c r="E817" i="2" s="1"/>
  <c r="E831" i="2"/>
  <c r="E391" i="2" l="1"/>
  <c r="E390" i="2" s="1"/>
  <c r="E526" i="2"/>
  <c r="E525" i="2" s="1"/>
  <c r="E602" i="2"/>
  <c r="E731" i="2"/>
  <c r="E687" i="2" s="1"/>
  <c r="E238" i="2"/>
  <c r="E237" i="2" s="1"/>
  <c r="E169" i="2"/>
  <c r="E21" i="2"/>
  <c r="E349" i="2"/>
  <c r="E226" i="2"/>
  <c r="E382" i="2"/>
  <c r="E357" i="2" s="1"/>
  <c r="E58" i="2"/>
  <c r="E232" i="2"/>
  <c r="E647" i="2"/>
  <c r="E101" i="2"/>
  <c r="E774" i="2"/>
  <c r="E656" i="2"/>
  <c r="E790" i="2"/>
  <c r="E789" i="2" s="1"/>
  <c r="E830" i="2"/>
  <c r="E778" i="2"/>
  <c r="E758" i="2"/>
  <c r="E501" i="2"/>
  <c r="E769" i="2"/>
  <c r="E678" i="2"/>
  <c r="E64" i="2"/>
  <c r="E86" i="2"/>
  <c r="E118" i="2"/>
  <c r="E646" i="2" l="1"/>
  <c r="E788" i="2"/>
  <c r="E787" i="2" s="1"/>
  <c r="E773" i="2"/>
  <c r="E91" i="2"/>
  <c r="E686" i="2"/>
  <c r="E225" i="2"/>
  <c r="E168" i="2"/>
  <c r="E167" i="2" s="1"/>
  <c r="E20" i="2"/>
  <c r="E348" i="2"/>
  <c r="E57" i="2"/>
  <c r="E231" i="2"/>
  <c r="E768" i="2"/>
  <c r="E757" i="2"/>
  <c r="E756" i="2" s="1"/>
  <c r="E755" i="2" s="1"/>
  <c r="E754" i="2" s="1"/>
  <c r="E500" i="2"/>
  <c r="E85" i="2"/>
  <c r="E829" i="2"/>
  <c r="E63" i="2"/>
  <c r="E19" i="2" l="1"/>
  <c r="E224" i="2"/>
  <c r="E506" i="2"/>
  <c r="E347" i="2"/>
  <c r="E772" i="2"/>
  <c r="E767" i="2"/>
  <c r="E828" i="2"/>
  <c r="E182" i="2"/>
  <c r="E816" i="2"/>
  <c r="E766" i="2" l="1"/>
  <c r="E815" i="2"/>
  <c r="E827" i="2"/>
  <c r="E753" i="2" l="1"/>
  <c r="E826" i="2"/>
  <c r="E685" i="2"/>
  <c r="E814" i="2"/>
  <c r="E786" i="2"/>
  <c r="E833" i="2" l="1"/>
</calcChain>
</file>

<file path=xl/sharedStrings.xml><?xml version="1.0" encoding="utf-8"?>
<sst xmlns="http://schemas.openxmlformats.org/spreadsheetml/2006/main" count="2928" uniqueCount="560">
  <si>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</si>
  <si>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</si>
  <si>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</si>
  <si>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</si>
  <si>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</si>
  <si>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</si>
  <si>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</si>
  <si>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</si>
  <si>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</si>
  <si>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</si>
  <si>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</si>
  <si>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</si>
  <si>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</si>
  <si>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</si>
  <si>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</si>
  <si>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</si>
  <si>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</si>
  <si>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</si>
  <si>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</si>
  <si>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</si>
  <si>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</si>
  <si>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</si>
  <si>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</si>
  <si>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</si>
  <si>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</si>
  <si>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</si>
  <si>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</si>
  <si>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</si>
  <si>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</si>
  <si>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</si>
  <si>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</si>
  <si>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</si>
  <si>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</si>
  <si>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</si>
  <si>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</si>
  <si>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</si>
  <si>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</si>
  <si>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</si>
  <si>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</si>
  <si>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</si>
  <si>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</si>
  <si>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</si>
  <si>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</si>
  <si>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</si>
  <si>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</si>
  <si>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</si>
  <si>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</si>
  <si>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</si>
  <si>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</si>
  <si>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</si>
  <si>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</si>
  <si>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</si>
  <si>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</si>
  <si>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</si>
  <si>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</si>
  <si>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</si>
  <si>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</si>
  <si>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</si>
  <si>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</si>
  <si>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</si>
  <si>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</si>
  <si>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</si>
  <si>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</si>
  <si>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</si>
  <si>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</si>
  <si>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</si>
  <si>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</si>
  <si>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</si>
  <si>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</si>
  <si>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</si>
  <si>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</si>
  <si>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</si>
  <si>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</si>
  <si>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</si>
  <si>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</si>
  <si>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</si>
  <si>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</si>
  <si>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</si>
  <si>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</si>
  <si>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</si>
  <si>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</si>
  <si>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</si>
  <si>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</si>
  <si>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</si>
  <si>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</si>
  <si>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</si>
  <si>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</si>
  <si>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</si>
  <si>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</si>
  <si>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</si>
  <si>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</si>
  <si>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</si>
  <si>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</si>
  <si>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</si>
  <si>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</si>
  <si>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</si>
  <si>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</si>
  <si>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</si>
  <si>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</si>
  <si>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</si>
  <si>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</si>
  <si>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</si>
  <si>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</si>
  <si>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</si>
  <si>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</si>
  <si>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</si>
  <si>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</si>
  <si>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</si>
  <si>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</si>
  <si>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</si>
  <si>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</si>
  <si>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</si>
  <si>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</si>
  <si>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</si>
  <si>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</si>
  <si>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</si>
  <si>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</si>
  <si>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</si>
  <si>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</si>
  <si>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</si>
  <si>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</si>
  <si>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</si>
  <si>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</si>
  <si>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</si>
  <si>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</si>
  <si>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</si>
  <si>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</si>
  <si>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</si>
  <si>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</si>
  <si>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</si>
  <si>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</si>
  <si>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</si>
  <si>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</si>
  <si>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</si>
  <si>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</si>
  <si>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</si>
  <si>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</si>
  <si>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</si>
  <si>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</si>
  <si>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</si>
  <si>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</si>
  <si>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</si>
  <si>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</si>
  <si>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</si>
  <si>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</si>
  <si>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</si>
  <si>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</si>
  <si>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</si>
  <si>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</si>
  <si>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</si>
  <si>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</si>
  <si>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</si>
  <si>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</si>
  <si>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</si>
  <si>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</si>
  <si>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</si>
  <si>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</si>
  <si>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</si>
  <si>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</si>
  <si>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</si>
  <si>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</si>
  <si>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</si>
  <si>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</si>
  <si>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</si>
  <si>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</si>
  <si>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</si>
  <si>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</si>
  <si>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</si>
  <si>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</si>
  <si>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</si>
  <si>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</si>
  <si>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</si>
  <si>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</si>
  <si>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</si>
  <si>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</si>
  <si>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</si>
  <si>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</si>
  <si>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</si>
  <si>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</si>
  <si>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</si>
  <si>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</si>
  <si>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</si>
  <si>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</si>
  <si>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</si>
  <si>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</si>
  <si>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</si>
  <si>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</si>
  <si>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</si>
  <si>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</si>
  <si>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</si>
  <si>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</si>
  <si>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</si>
  <si>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</si>
  <si>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</si>
  <si>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</si>
  <si>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</si>
  <si>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</si>
  <si>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</si>
  <si>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</si>
  <si>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</si>
  <si>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</si>
  <si>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</si>
  <si>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</si>
  <si>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</si>
  <si>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</si>
  <si>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</si>
  <si>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</si>
  <si>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</si>
  <si>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</si>
  <si>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</si>
  <si>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</si>
  <si>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</si>
  <si>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</si>
  <si>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</si>
  <si>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</si>
  <si>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</si>
  <si>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</si>
  <si>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</si>
  <si>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</si>
  <si>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</si>
  <si>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</si>
  <si>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</si>
  <si>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</si>
  <si>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</si>
  <si>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</si>
  <si>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</si>
  <si>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</si>
  <si>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</si>
  <si>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</si>
  <si>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</si>
  <si>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</si>
  <si>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</si>
  <si>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</si>
  <si>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</si>
  <si>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</si>
  <si>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</si>
  <si>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</si>
  <si>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</si>
  <si>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</si>
  <si>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</si>
  <si>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</si>
  <si>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</si>
  <si>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</si>
  <si>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</si>
  <si>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</si>
  <si>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</si>
  <si>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</si>
  <si>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</si>
  <si>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</si>
  <si>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</si>
  <si>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</si>
  <si>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</si>
  <si>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</si>
  <si>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</si>
  <si>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</si>
  <si>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</si>
  <si>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</si>
  <si>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</si>
  <si>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</si>
  <si>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</si>
  <si>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</si>
  <si>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</si>
  <si>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</si>
  <si>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</si>
  <si>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</si>
  <si>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</si>
  <si>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</si>
  <si>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</si>
  <si>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</si>
  <si>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</si>
  <si>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</si>
  <si>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</si>
  <si>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</si>
  <si>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</si>
  <si>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</si>
  <si>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</si>
  <si>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</si>
  <si>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</si>
  <si>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</si>
  <si>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</si>
  <si>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</si>
  <si>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</si>
  <si>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</si>
  <si>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</si>
  <si>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</si>
  <si>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</si>
  <si>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</si>
  <si>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</si>
  <si>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</si>
  <si>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</si>
  <si>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</si>
  <si>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</si>
  <si>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</si>
  <si>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</si>
  <si>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</si>
  <si>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</si>
  <si>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</si>
  <si>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</si>
  <si>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</si>
  <si>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</si>
  <si>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</si>
  <si>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</si>
  <si>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</si>
  <si>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</si>
  <si>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</si>
  <si>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</si>
  <si>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</si>
  <si>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</si>
  <si>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</si>
  <si>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</si>
  <si>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</si>
  <si>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</si>
  <si>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</si>
  <si>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</si>
  <si>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</si>
  <si>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</si>
  <si>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</si>
  <si>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</si>
  <si>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</si>
  <si>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</si>
  <si>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</si>
  <si>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</si>
  <si>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</si>
  <si>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</si>
  <si>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</si>
  <si>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</si>
  <si>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</si>
  <si>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</si>
  <si>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</si>
  <si>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</si>
  <si>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</si>
  <si>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</si>
  <si>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</si>
  <si>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</si>
  <si>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</si>
  <si>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</si>
  <si>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</si>
  <si>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</si>
  <si>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</si>
  <si>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</si>
  <si>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</si>
  <si>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</si>
  <si>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</si>
  <si>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</si>
  <si>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</si>
  <si>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</si>
  <si>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</si>
  <si>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</si>
  <si>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</si>
  <si>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</si>
  <si>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</si>
  <si>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</si>
  <si>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</si>
  <si>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</si>
  <si>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</si>
  <si>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</si>
  <si>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</si>
  <si>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</si>
  <si>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</si>
  <si>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</si>
  <si>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</si>
  <si>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</si>
  <si>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</si>
  <si>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</si>
  <si>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</si>
  <si>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</si>
  <si>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</si>
  <si>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</si>
  <si>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</si>
  <si>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</si>
  <si>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</si>
  <si>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</si>
  <si>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</si>
  <si>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</si>
  <si>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</si>
  <si>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</si>
  <si>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</si>
  <si>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</si>
  <si>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</si>
  <si>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</si>
  <si>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</si>
  <si>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</si>
  <si>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</si>
  <si>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</si>
  <si>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</si>
  <si>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</si>
  <si>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</si>
  <si>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</si>
  <si>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</si>
  <si>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</si>
  <si>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</si>
  <si>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</si>
  <si>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</si>
  <si>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</si>
  <si>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</si>
  <si>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</si>
  <si>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</si>
  <si>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</si>
  <si>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</si>
  <si>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</si>
  <si>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</si>
  <si>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</si>
  <si>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</si>
  <si>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</si>
  <si>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</si>
  <si>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</si>
  <si>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</si>
  <si>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</si>
  <si>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</si>
  <si>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</si>
  <si>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</si>
  <si>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</si>
  <si>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</si>
  <si>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</si>
  <si>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</si>
  <si>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</si>
  <si>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</si>
  <si>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</si>
  <si>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</si>
  <si>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</si>
  <si>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</si>
  <si>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</si>
  <si>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</si>
  <si>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</si>
  <si>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</si>
  <si>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</si>
  <si>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</si>
  <si>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</si>
  <si>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</si>
  <si>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</si>
  <si>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</si>
  <si>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</si>
  <si>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</si>
  <si>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</si>
  <si>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</si>
  <si>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</si>
  <si>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</si>
  <si>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</si>
  <si>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</si>
  <si>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</si>
  <si>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</si>
  <si>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</si>
  <si>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</si>
  <si>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</si>
  <si>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</si>
  <si>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</si>
  <si>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</si>
  <si>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</si>
  <si>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</si>
  <si>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</si>
  <si>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</si>
  <si>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</si>
  <si>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</si>
  <si>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</si>
  <si>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</si>
  <si>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</si>
  <si>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</si>
  <si>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</si>
  <si>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</si>
  <si>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</si>
  <si>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</si>
  <si>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</si>
  <si>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</si>
  <si>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</si>
  <si>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</si>
  <si>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</si>
  <si>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</si>
  <si>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</si>
  <si>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</si>
  <si>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</si>
  <si>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</si>
  <si>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</si>
  <si>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</si>
  <si>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</si>
  <si>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</si>
  <si>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</si>
  <si>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</si>
  <si>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</si>
  <si>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</si>
  <si>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</si>
  <si>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</si>
  <si>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</si>
  <si>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</si>
  <si>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</si>
  <si>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</si>
  <si>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</si>
  <si>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</si>
  <si>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</si>
  <si>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</si>
  <si>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</si>
  <si>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</si>
  <si>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</si>
  <si>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</si>
  <si>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</si>
  <si>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</si>
  <si>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</si>
  <si>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</si>
  <si>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</si>
  <si>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</si>
  <si>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</si>
  <si>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</si>
  <si>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</si>
  <si>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</si>
  <si>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</si>
  <si>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</si>
  <si>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</si>
  <si>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</si>
  <si>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</si>
  <si>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</si>
  <si>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</si>
  <si>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</si>
  <si>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</si>
  <si>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</si>
  <si>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</si>
  <si>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</si>
  <si>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</si>
  <si>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</si>
  <si>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</si>
  <si>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</si>
  <si>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</si>
  <si>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</si>
  <si>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</si>
  <si>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</si>
  <si>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</si>
  <si>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</si>
  <si>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</si>
  <si>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</si>
  <si>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</si>
  <si>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</si>
  <si>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Поставка и установка ударопоглощающего покрытия " Искусственная трава" на детской игровой площадке по адресу пгт.Терней  ул.Комсомольская,41А</t>
  </si>
  <si>
    <t xml:space="preserve">Реализация проектов, инициируемых жителями Тернейского муниципального округа , по решению вопросов местного значения, за счёт иных межбюджетных трансфертов из  бюджета Приморского края </t>
  </si>
  <si>
    <t xml:space="preserve">Частичный ремонт полов в школе с.Агзу (МКОУ СОШ с.Агзу) за счёт средств добровольных пожертвований </t>
  </si>
  <si>
    <t>Обеспечение деятельности школьного лесничества "Созидатель" (МКОУ СОШ с.Амгу) в рамках договора о сотрудничестве по организации деятельности школьного лесничества за счет средств добровольных пожертвований</t>
  </si>
  <si>
    <t>Установка ограждения с целью ограничения доступа на опасный объект расположенный в пгт.Пластун (за счёт добровольных пожертвований)</t>
  </si>
  <si>
    <t xml:space="preserve">            Устройство и содержание объектов благоустройства и их элементов за счёт средств добровольных пожертвований </t>
  </si>
  <si>
    <t>Частичный ремонт здания СК с.Усть-Соболевка , в том числе кинопроекционной ( за счёт средств добровольных пожертвований)</t>
  </si>
  <si>
    <t xml:space="preserve">            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</si>
  <si>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ё</t>
  </si>
  <si>
    <t>0204</t>
  </si>
  <si>
    <t>МОБИЛИЗАЦИОННАЯ ПОДГОТОВКА ЭКОНОМИКИ</t>
  </si>
  <si>
    <t>2500000000</t>
  </si>
  <si>
    <t>Муниципальная программа "Мобилизационная подготовка Тернрейского муниципального округа на 2023 - 2025 годы"</t>
  </si>
  <si>
    <t>Проверка оценки эффективности систем защиты информации в кабинете №22 здания администрации Тернейского муниципального округа</t>
  </si>
  <si>
    <t>Иные закупки товаров, работ и услуг для обеспечения муниципальных нужд</t>
  </si>
  <si>
    <t xml:space="preserve">   Основное мероприятие: Проверка оценки эффективности систем защиты информации</t>
  </si>
  <si>
    <t>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счет средств добровольных пожертвований</t>
  </si>
  <si>
    <t xml:space="preserve">         Заделка проемов с целью ограничения доступа на объект незавершенного строительства ( здание спорткомплекса, расположенного по адресу: пгт.Пластун, ул. Лермонтова),  в том числе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</si>
  <si>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(за счёт средств добровольных пожертвований)</t>
  </si>
  <si>
    <t>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</si>
  <si>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 xml:space="preserve"> Приобретение товаров для укрепления материально-технической базы пришкольных лагерей</t>
  </si>
  <si>
    <t>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</si>
  <si>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 xml:space="preserve">Проведение выборов ( дополнительных выборов) в Думу Тернейского муниципального округа </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</si>
  <si>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t>
  </si>
  <si>
    <t>Основное мероприятие: " Благоустройство дворовых территорий многоквартирных жилых домов"</t>
  </si>
  <si>
    <t>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</si>
  <si>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Основное мероприятие: Ремонт и содержние обелисков, памятников и прилегающих к ним территорий</t>
  </si>
  <si>
    <t>Ремонт обелиска по адресу: Лермонтова, 28А, пгт. Пластун</t>
  </si>
  <si>
    <t>Приложение №2</t>
  </si>
  <si>
    <t>Приложение №4</t>
  </si>
  <si>
    <t>от 14.11.2023 г. № 472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</si>
</sst>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sz val="14"/>
      <color rgb="FF000000"/>
      <name val="Times New Roman"/>
      <family val="1"/>
      <charset val="204"/>
    </font>
    <font>
      <sz val="12"/>
      <name val="Times New Roman"/>
      <family val="1"/>
      <charset val="204"/>
    </font>
    <font>
      <sz val="1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85">
    <xf numFmtId="0" fontId="0" fillId="0" borderId="0" xfId="0"/>
    <xf numFmtId="0" fontId="0" fillId="0" borderId="0" xfId="0" applyProtection="1">
      <protection locked="0"/>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6" fillId="0" borderId="5" xfId="7" applyNumberFormat="1" applyFont="1" applyFill="1" applyBorder="1" applyAlignment="1" applyProtection="1">
      <alignment vertical="top" shrinkToFit="1"/>
    </xf>
    <xf numFmtId="4" fontId="6" fillId="0" borderId="9" xfId="7" applyNumberFormat="1" applyFont="1" applyFill="1" applyBorder="1" applyAlignment="1" applyProtection="1">
      <alignment vertical="top" shrinkToFit="1"/>
    </xf>
    <xf numFmtId="4" fontId="6" fillId="0" borderId="4" xfId="8" applyFont="1" applyFill="1" applyBorder="1" applyAlignment="1">
      <alignment vertical="top" shrinkToFit="1"/>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0" xfId="6" applyFont="1" applyFill="1" applyBorder="1" applyAlignment="1">
      <alignment vertical="center" wrapText="1"/>
    </xf>
    <xf numFmtId="0" fontId="10" fillId="0" borderId="0" xfId="0" applyFont="1" applyFill="1" applyProtection="1">
      <protection locked="0"/>
    </xf>
    <xf numFmtId="0" fontId="10" fillId="0" borderId="0" xfId="0" applyFont="1" applyFill="1" applyAlignment="1" applyProtection="1">
      <alignment horizontal="right"/>
      <protection locked="0"/>
    </xf>
    <xf numFmtId="0" fontId="6" fillId="0" borderId="1" xfId="1" applyFont="1" applyFill="1">
      <alignment wrapText="1"/>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0" fontId="6" fillId="0" borderId="11" xfId="23" applyNumberFormat="1" applyFont="1" applyFill="1" applyBorder="1" applyAlignment="1">
      <alignment vertical="top" wrapText="1"/>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0" fontId="10" fillId="0" borderId="4" xfId="0" applyFont="1" applyFill="1" applyBorder="1" applyAlignment="1">
      <alignment vertical="center" wrapText="1"/>
    </xf>
    <xf numFmtId="1" fontId="6" fillId="0" borderId="4" xfId="7" applyFont="1" applyFill="1" applyBorder="1" applyAlignment="1">
      <alignment horizontal="left" vertical="top" shrinkToFit="1"/>
    </xf>
    <xf numFmtId="0" fontId="6" fillId="0" borderId="2" xfId="23" applyNumberFormat="1" applyFont="1" applyFill="1" applyAlignment="1">
      <alignment vertical="top" wrapText="1"/>
    </xf>
    <xf numFmtId="4" fontId="6" fillId="0" borderId="4" xfId="24" applyFont="1" applyFill="1" applyBorder="1">
      <alignment horizontal="right" vertical="top" shrinkToFit="1"/>
    </xf>
    <xf numFmtId="0" fontId="6" fillId="0" borderId="4" xfId="6" applyNumberFormat="1" applyFont="1" applyFill="1" applyBorder="1" applyAlignment="1" applyProtection="1">
      <alignment horizontal="center" vertical="top" wrapText="1"/>
    </xf>
    <xf numFmtId="164" fontId="11" fillId="0" borderId="0" xfId="25" applyFont="1" applyFill="1" applyAlignment="1" applyProtection="1">
      <alignment horizontal="right"/>
      <protection locked="0"/>
    </xf>
    <xf numFmtId="1" fontId="9" fillId="0" borderId="4" xfId="7" applyNumberFormat="1" applyFont="1" applyFill="1" applyBorder="1" applyAlignment="1" applyProtection="1">
      <alignment horizontal="center" vertical="top" shrinkToFit="1"/>
    </xf>
    <xf numFmtId="0" fontId="6" fillId="0" borderId="1" xfId="10" applyNumberFormat="1" applyFont="1" applyFill="1" applyBorder="1" applyAlignment="1" applyProtection="1"/>
    <xf numFmtId="4" fontId="6" fillId="0" borderId="1" xfId="10" applyNumberFormat="1" applyFont="1" applyFill="1" applyBorder="1" applyAlignment="1"/>
    <xf numFmtId="0" fontId="0" fillId="5" borderId="0" xfId="0" applyFill="1" applyProtection="1">
      <protection locked="0"/>
    </xf>
    <xf numFmtId="0" fontId="6" fillId="5" borderId="4" xfId="6" applyNumberFormat="1" applyFont="1" applyFill="1" applyBorder="1" applyAlignment="1" applyProtection="1">
      <alignment vertical="top" wrapText="1"/>
    </xf>
    <xf numFmtId="1" fontId="6" fillId="5" borderId="4" xfId="7" applyNumberFormat="1" applyFont="1" applyFill="1" applyBorder="1" applyAlignment="1" applyProtection="1">
      <alignment vertical="top" shrinkToFit="1"/>
    </xf>
    <xf numFmtId="1" fontId="6" fillId="5" borderId="4" xfId="7" applyNumberFormat="1" applyFont="1" applyFill="1" applyBorder="1" applyAlignment="1" applyProtection="1">
      <alignment horizontal="center" vertical="top" shrinkToFit="1"/>
    </xf>
    <xf numFmtId="4" fontId="6" fillId="5" borderId="4" xfId="7" applyNumberFormat="1" applyFont="1" applyFill="1" applyBorder="1" applyAlignment="1" applyProtection="1">
      <alignment vertical="top" shrinkToFit="1"/>
    </xf>
    <xf numFmtId="4" fontId="6" fillId="5" borderId="4" xfId="8" applyNumberFormat="1" applyFont="1" applyFill="1" applyBorder="1" applyAlignment="1" applyProtection="1">
      <alignment vertical="top" shrinkToFit="1"/>
    </xf>
    <xf numFmtId="1" fontId="6" fillId="5" borderId="4" xfId="7" applyNumberFormat="1" applyFont="1" applyFill="1" applyBorder="1" applyAlignment="1" applyProtection="1">
      <alignment horizontal="left" vertical="top" shrinkToFit="1"/>
    </xf>
    <xf numFmtId="49" fontId="6" fillId="5" borderId="4" xfId="7" applyNumberFormat="1" applyFont="1" applyFill="1" applyBorder="1" applyAlignment="1" applyProtection="1">
      <alignment vertical="top" shrinkToFit="1"/>
    </xf>
    <xf numFmtId="49" fontId="6" fillId="5" borderId="4" xfId="7" applyNumberFormat="1" applyFont="1" applyFill="1" applyBorder="1" applyAlignment="1" applyProtection="1">
      <alignment horizontal="center" vertical="top" shrinkToFit="1"/>
    </xf>
    <xf numFmtId="0" fontId="6" fillId="5" borderId="2" xfId="23" applyNumberFormat="1" applyFont="1" applyFill="1" applyAlignment="1">
      <alignment vertical="top" wrapText="1"/>
    </xf>
    <xf numFmtId="1" fontId="6" fillId="5" borderId="4" xfId="10" applyNumberFormat="1" applyFont="1" applyFill="1" applyBorder="1" applyAlignment="1">
      <alignment horizontal="left" vertical="top" shrinkToFit="1"/>
    </xf>
    <xf numFmtId="1" fontId="6" fillId="5" borderId="4" xfId="10" applyNumberFormat="1" applyFont="1" applyFill="1" applyBorder="1" applyAlignment="1">
      <alignment horizontal="center" vertical="top" shrinkToFit="1"/>
    </xf>
    <xf numFmtId="4" fontId="6" fillId="5" borderId="4" xfId="24" applyFont="1" applyFill="1" applyBorder="1">
      <alignment horizontal="right" vertical="top" shrinkToFit="1"/>
    </xf>
    <xf numFmtId="0" fontId="10" fillId="0" borderId="1" xfId="0" applyFont="1" applyFill="1" applyBorder="1" applyAlignment="1" applyProtection="1">
      <alignment horizontal="right"/>
      <protection locked="0"/>
    </xf>
    <xf numFmtId="0" fontId="6" fillId="0" borderId="1" xfId="3" applyNumberFormat="1" applyFont="1" applyFill="1" applyAlignment="1" applyProtection="1">
      <alignment horizontal="center" wrapText="1"/>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Fill="1" applyAlignment="1" applyProtection="1">
      <alignment horizontal="center"/>
      <protection locked="0"/>
    </xf>
    <xf numFmtId="0" fontId="10"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6"/>
  <sheetViews>
    <sheetView showGridLines="0" tabSelected="1" zoomScale="90" zoomScaleNormal="90" zoomScaleSheetLayoutView="100" workbookViewId="0">
      <pane ySplit="17" topLeftCell="A18" activePane="bottomLeft" state="frozen"/>
      <selection pane="bottomLeft" activeCell="A835" sqref="A835"/>
    </sheetView>
  </sheetViews>
  <sheetFormatPr defaultColWidth="9.140625" defaultRowHeight="15" outlineLevelRow="7" x14ac:dyDescent="0.25"/>
  <cols>
    <col min="1" max="1" width="92.85546875" style="1" customWidth="1"/>
    <col min="2" max="2" width="7" style="1" customWidth="1"/>
    <col min="3" max="3" width="10.7109375" style="1" customWidth="1"/>
    <col min="4" max="4" width="5.28515625" style="1" customWidth="1"/>
    <col min="5" max="5" width="16.7109375" style="1" customWidth="1"/>
    <col min="6" max="6" width="15.5703125" style="1" customWidth="1"/>
    <col min="7" max="7" width="17.5703125" style="1" customWidth="1"/>
    <col min="8" max="16384" width="9.140625" style="1"/>
  </cols>
  <sheetData>
    <row r="1" spans="1:7" ht="15.75" x14ac:dyDescent="0.25">
      <c r="A1" s="13"/>
      <c r="B1" s="13"/>
      <c r="C1" s="13"/>
      <c r="D1" s="13"/>
      <c r="E1" s="13"/>
      <c r="F1" s="37"/>
      <c r="G1" s="38" t="s">
        <v>557</v>
      </c>
    </row>
    <row r="2" spans="1:7" ht="15.75" x14ac:dyDescent="0.25">
      <c r="A2" s="13"/>
      <c r="B2" s="13"/>
      <c r="C2" s="13"/>
      <c r="D2" s="13"/>
      <c r="E2" s="13"/>
      <c r="F2" s="37"/>
      <c r="G2" s="38" t="s">
        <v>315</v>
      </c>
    </row>
    <row r="3" spans="1:7" ht="11.45" customHeight="1" x14ac:dyDescent="0.25">
      <c r="A3" s="13"/>
      <c r="B3" s="13"/>
      <c r="C3" s="13"/>
      <c r="D3" s="13"/>
      <c r="E3" s="72" t="s">
        <v>316</v>
      </c>
      <c r="F3" s="72"/>
      <c r="G3" s="72"/>
    </row>
    <row r="4" spans="1:7" ht="14.45" customHeight="1" x14ac:dyDescent="0.25">
      <c r="A4" s="13"/>
      <c r="B4" s="13"/>
      <c r="C4" s="13"/>
      <c r="D4" s="13"/>
      <c r="E4" s="13"/>
      <c r="F4" s="39"/>
      <c r="G4" s="40" t="s">
        <v>317</v>
      </c>
    </row>
    <row r="5" spans="1:7" ht="15.75" x14ac:dyDescent="0.25">
      <c r="A5" s="13"/>
      <c r="B5" s="13"/>
      <c r="C5" s="13"/>
      <c r="D5" s="13"/>
      <c r="E5" s="13"/>
      <c r="F5" s="39"/>
      <c r="G5" s="41" t="s">
        <v>559</v>
      </c>
    </row>
    <row r="6" spans="1:7" ht="12" customHeight="1" x14ac:dyDescent="0.25">
      <c r="A6" s="42"/>
      <c r="B6" s="42"/>
      <c r="C6" s="42"/>
      <c r="D6" s="42"/>
      <c r="E6" s="42"/>
      <c r="F6" s="79"/>
      <c r="G6" s="79"/>
    </row>
    <row r="7" spans="1:7" ht="13.5" customHeight="1" x14ac:dyDescent="0.25">
      <c r="A7" s="42"/>
      <c r="B7" s="42"/>
      <c r="C7" s="42"/>
      <c r="D7" s="42"/>
      <c r="E7" s="37"/>
      <c r="F7" s="80" t="s">
        <v>558</v>
      </c>
      <c r="G7" s="80"/>
    </row>
    <row r="8" spans="1:7" ht="13.15" customHeight="1" x14ac:dyDescent="0.25">
      <c r="A8" s="42"/>
      <c r="B8" s="42"/>
      <c r="C8" s="42"/>
      <c r="D8" s="42"/>
      <c r="E8" s="37"/>
      <c r="F8" s="80" t="s">
        <v>315</v>
      </c>
      <c r="G8" s="80"/>
    </row>
    <row r="9" spans="1:7" ht="13.9" customHeight="1" x14ac:dyDescent="0.25">
      <c r="A9" s="42"/>
      <c r="B9" s="42"/>
      <c r="C9" s="42"/>
      <c r="D9" s="42"/>
      <c r="E9" s="80" t="s">
        <v>316</v>
      </c>
      <c r="F9" s="80"/>
      <c r="G9" s="80"/>
    </row>
    <row r="10" spans="1:7" ht="13.9" customHeight="1" x14ac:dyDescent="0.25">
      <c r="A10" s="74"/>
      <c r="B10" s="75"/>
      <c r="C10" s="75"/>
      <c r="D10" s="75"/>
      <c r="E10" s="39"/>
      <c r="F10" s="81" t="s">
        <v>317</v>
      </c>
      <c r="G10" s="81"/>
    </row>
    <row r="11" spans="1:7" ht="12.6" customHeight="1" x14ac:dyDescent="0.25">
      <c r="A11" s="43"/>
      <c r="B11" s="39"/>
      <c r="C11" s="39"/>
      <c r="D11" s="39"/>
      <c r="E11" s="39"/>
      <c r="F11" s="82" t="s">
        <v>456</v>
      </c>
      <c r="G11" s="82"/>
    </row>
    <row r="12" spans="1:7" ht="3.6" customHeight="1" x14ac:dyDescent="0.25">
      <c r="A12" s="43"/>
      <c r="B12" s="39"/>
      <c r="C12" s="39"/>
      <c r="D12" s="39"/>
      <c r="E12" s="39"/>
      <c r="F12" s="41"/>
      <c r="G12" s="13"/>
    </row>
    <row r="13" spans="1:7" ht="13.9" customHeight="1" x14ac:dyDescent="0.25">
      <c r="A13" s="73" t="s">
        <v>367</v>
      </c>
      <c r="B13" s="73"/>
      <c r="C13" s="73"/>
      <c r="D13" s="73"/>
      <c r="E13" s="73"/>
      <c r="F13" s="73"/>
      <c r="G13" s="73"/>
    </row>
    <row r="14" spans="1:7" ht="19.899999999999999" customHeight="1" x14ac:dyDescent="0.25">
      <c r="A14" s="73"/>
      <c r="B14" s="73"/>
      <c r="C14" s="73"/>
      <c r="D14" s="73"/>
      <c r="E14" s="73"/>
      <c r="F14" s="73"/>
      <c r="G14" s="73"/>
    </row>
    <row r="15" spans="1:7" ht="12" customHeight="1" x14ac:dyDescent="0.25">
      <c r="A15" s="44"/>
      <c r="B15" s="45"/>
      <c r="C15" s="45"/>
      <c r="D15" s="45"/>
      <c r="E15" s="45"/>
      <c r="F15" s="45"/>
      <c r="G15" s="46" t="s">
        <v>299</v>
      </c>
    </row>
    <row r="16" spans="1:7" ht="17.45" customHeight="1" x14ac:dyDescent="0.25">
      <c r="A16" s="83" t="s">
        <v>295</v>
      </c>
      <c r="B16" s="83" t="s">
        <v>441</v>
      </c>
      <c r="C16" s="83" t="s">
        <v>296</v>
      </c>
      <c r="D16" s="83" t="s">
        <v>297</v>
      </c>
      <c r="E16" s="84" t="s">
        <v>298</v>
      </c>
      <c r="F16" s="84"/>
      <c r="G16" s="84"/>
    </row>
    <row r="17" spans="1:7" ht="13.9" customHeight="1" x14ac:dyDescent="0.25">
      <c r="A17" s="83"/>
      <c r="B17" s="83"/>
      <c r="C17" s="83"/>
      <c r="D17" s="83"/>
      <c r="E17" s="20" t="s">
        <v>368</v>
      </c>
      <c r="F17" s="20" t="s">
        <v>319</v>
      </c>
      <c r="G17" s="20" t="s">
        <v>369</v>
      </c>
    </row>
    <row r="18" spans="1:7" ht="18.600000000000001" customHeight="1" x14ac:dyDescent="0.25">
      <c r="A18" s="19">
        <v>1</v>
      </c>
      <c r="B18" s="19">
        <v>2</v>
      </c>
      <c r="C18" s="19">
        <v>3</v>
      </c>
      <c r="D18" s="19">
        <v>4</v>
      </c>
      <c r="E18" s="20">
        <v>5</v>
      </c>
      <c r="F18" s="20">
        <v>6</v>
      </c>
      <c r="G18" s="20">
        <v>7</v>
      </c>
    </row>
    <row r="19" spans="1:7" ht="20.45" customHeight="1" outlineLevel="1" x14ac:dyDescent="0.25">
      <c r="A19" s="6" t="s">
        <v>2</v>
      </c>
      <c r="B19" s="7" t="s">
        <v>3</v>
      </c>
      <c r="C19" s="8" t="s">
        <v>0</v>
      </c>
      <c r="D19" s="7" t="s">
        <v>1</v>
      </c>
      <c r="E19" s="3">
        <f>E20+E37+E57+E63+E85+E91+E79+E26</f>
        <v>149806214.75</v>
      </c>
      <c r="F19" s="3">
        <f t="shared" ref="F19:G19" si="0">F20+F37+F57+F63+F85+F91+F79+F26</f>
        <v>131573341.55</v>
      </c>
      <c r="G19" s="3">
        <f t="shared" si="0"/>
        <v>117002137</v>
      </c>
    </row>
    <row r="20" spans="1:7" ht="31.5" outlineLevel="2" x14ac:dyDescent="0.25">
      <c r="A20" s="6" t="s">
        <v>4</v>
      </c>
      <c r="B20" s="7" t="s">
        <v>5</v>
      </c>
      <c r="C20" s="8" t="s">
        <v>0</v>
      </c>
      <c r="D20" s="7" t="s">
        <v>1</v>
      </c>
      <c r="E20" s="3">
        <f>E21</f>
        <v>3388560</v>
      </c>
      <c r="F20" s="30">
        <f t="shared" ref="F20:G20" si="1">F21</f>
        <v>3137600</v>
      </c>
      <c r="G20" s="3">
        <f t="shared" si="1"/>
        <v>2735680</v>
      </c>
    </row>
    <row r="21" spans="1:7" ht="19.899999999999999" customHeight="1" outlineLevel="3" x14ac:dyDescent="0.25">
      <c r="A21" s="54" t="s">
        <v>6</v>
      </c>
      <c r="B21" s="7" t="s">
        <v>5</v>
      </c>
      <c r="C21" s="8" t="s">
        <v>7</v>
      </c>
      <c r="D21" s="7" t="s">
        <v>1</v>
      </c>
      <c r="E21" s="3">
        <f>E22</f>
        <v>3388560</v>
      </c>
      <c r="F21" s="30">
        <f t="shared" ref="F21:G21" si="2">F22</f>
        <v>3137600</v>
      </c>
      <c r="G21" s="3">
        <f t="shared" si="2"/>
        <v>2735680</v>
      </c>
    </row>
    <row r="22" spans="1:7" ht="19.149999999999999" customHeight="1" outlineLevel="4" x14ac:dyDescent="0.25">
      <c r="A22" s="6" t="s">
        <v>8</v>
      </c>
      <c r="B22" s="7" t="s">
        <v>5</v>
      </c>
      <c r="C22" s="8" t="s">
        <v>9</v>
      </c>
      <c r="D22" s="7" t="s">
        <v>1</v>
      </c>
      <c r="E22" s="3">
        <f>E23</f>
        <v>3388560</v>
      </c>
      <c r="F22" s="3">
        <f t="shared" ref="F22:G22" si="3">F23</f>
        <v>3137600</v>
      </c>
      <c r="G22" s="31">
        <f t="shared" si="3"/>
        <v>2735680</v>
      </c>
    </row>
    <row r="23" spans="1:7" ht="19.149999999999999" customHeight="1" outlineLevel="5" x14ac:dyDescent="0.25">
      <c r="A23" s="60" t="s">
        <v>10</v>
      </c>
      <c r="B23" s="61" t="s">
        <v>5</v>
      </c>
      <c r="C23" s="62" t="s">
        <v>11</v>
      </c>
      <c r="D23" s="61" t="s">
        <v>1</v>
      </c>
      <c r="E23" s="63">
        <f>E24</f>
        <v>3388560</v>
      </c>
      <c r="F23" s="63">
        <f t="shared" ref="F23:G24" si="4">F24</f>
        <v>3137600</v>
      </c>
      <c r="G23" s="63">
        <f t="shared" si="4"/>
        <v>2735680</v>
      </c>
    </row>
    <row r="24" spans="1:7" ht="47.25" outlineLevel="6" x14ac:dyDescent="0.25">
      <c r="A24" s="60" t="s">
        <v>12</v>
      </c>
      <c r="B24" s="61" t="s">
        <v>5</v>
      </c>
      <c r="C24" s="62" t="s">
        <v>11</v>
      </c>
      <c r="D24" s="61" t="s">
        <v>13</v>
      </c>
      <c r="E24" s="63">
        <f>E25</f>
        <v>3388560</v>
      </c>
      <c r="F24" s="63">
        <f t="shared" si="4"/>
        <v>3137600</v>
      </c>
      <c r="G24" s="63">
        <f t="shared" si="4"/>
        <v>2735680</v>
      </c>
    </row>
    <row r="25" spans="1:7" ht="20.45" customHeight="1" outlineLevel="7" x14ac:dyDescent="0.25">
      <c r="A25" s="60" t="s">
        <v>14</v>
      </c>
      <c r="B25" s="61" t="s">
        <v>5</v>
      </c>
      <c r="C25" s="62" t="s">
        <v>11</v>
      </c>
      <c r="D25" s="61" t="s">
        <v>15</v>
      </c>
      <c r="E25" s="63">
        <v>3388560</v>
      </c>
      <c r="F25" s="64">
        <v>3137600</v>
      </c>
      <c r="G25" s="64">
        <v>2735680</v>
      </c>
    </row>
    <row r="26" spans="1:7" ht="20.45" customHeight="1" outlineLevel="7" x14ac:dyDescent="0.25">
      <c r="A26" s="60" t="s">
        <v>289</v>
      </c>
      <c r="B26" s="61" t="s">
        <v>290</v>
      </c>
      <c r="C26" s="62" t="s">
        <v>0</v>
      </c>
      <c r="D26" s="61" t="s">
        <v>1</v>
      </c>
      <c r="E26" s="63">
        <f>E27</f>
        <v>2625963</v>
      </c>
      <c r="F26" s="64">
        <v>2498413</v>
      </c>
      <c r="G26" s="64">
        <v>2195120</v>
      </c>
    </row>
    <row r="27" spans="1:7" ht="20.45" customHeight="1" outlineLevel="7" x14ac:dyDescent="0.25">
      <c r="A27" s="60" t="s">
        <v>6</v>
      </c>
      <c r="B27" s="61" t="s">
        <v>290</v>
      </c>
      <c r="C27" s="62" t="s">
        <v>7</v>
      </c>
      <c r="D27" s="61" t="s">
        <v>1</v>
      </c>
      <c r="E27" s="63">
        <f>E28</f>
        <v>2625963</v>
      </c>
      <c r="F27" s="64">
        <v>2498413</v>
      </c>
      <c r="G27" s="64">
        <v>2195120</v>
      </c>
    </row>
    <row r="28" spans="1:7" ht="20.45" customHeight="1" outlineLevel="7" x14ac:dyDescent="0.25">
      <c r="A28" s="60" t="s">
        <v>8</v>
      </c>
      <c r="B28" s="61" t="s">
        <v>290</v>
      </c>
      <c r="C28" s="62" t="s">
        <v>9</v>
      </c>
      <c r="D28" s="61" t="s">
        <v>1</v>
      </c>
      <c r="E28" s="63">
        <f>E29+E34</f>
        <v>2625963</v>
      </c>
      <c r="F28" s="64">
        <v>2498413</v>
      </c>
      <c r="G28" s="64">
        <v>2195120</v>
      </c>
    </row>
    <row r="29" spans="1:7" ht="20.45" customHeight="1" outlineLevel="7" x14ac:dyDescent="0.25">
      <c r="A29" s="60" t="s">
        <v>22</v>
      </c>
      <c r="B29" s="61" t="s">
        <v>290</v>
      </c>
      <c r="C29" s="62" t="s">
        <v>23</v>
      </c>
      <c r="D29" s="61" t="s">
        <v>1</v>
      </c>
      <c r="E29" s="63">
        <f>E30+E32</f>
        <v>2579963</v>
      </c>
      <c r="F29" s="64">
        <v>2498413</v>
      </c>
      <c r="G29" s="64">
        <v>2195120</v>
      </c>
    </row>
    <row r="30" spans="1:7" ht="20.45" customHeight="1" outlineLevel="7" x14ac:dyDescent="0.25">
      <c r="A30" s="60" t="s">
        <v>12</v>
      </c>
      <c r="B30" s="61" t="s">
        <v>290</v>
      </c>
      <c r="C30" s="62" t="s">
        <v>23</v>
      </c>
      <c r="D30" s="61" t="s">
        <v>13</v>
      </c>
      <c r="E30" s="63">
        <f>E31</f>
        <v>2494663</v>
      </c>
      <c r="F30" s="63">
        <f t="shared" ref="F30:G30" si="5">F31</f>
        <v>2432313</v>
      </c>
      <c r="G30" s="63">
        <f t="shared" si="5"/>
        <v>2120750</v>
      </c>
    </row>
    <row r="31" spans="1:7" ht="20.45" customHeight="1" outlineLevel="7" x14ac:dyDescent="0.25">
      <c r="A31" s="60" t="s">
        <v>14</v>
      </c>
      <c r="B31" s="61" t="s">
        <v>290</v>
      </c>
      <c r="C31" s="62" t="s">
        <v>23</v>
      </c>
      <c r="D31" s="61" t="s">
        <v>15</v>
      </c>
      <c r="E31" s="63">
        <v>2494663</v>
      </c>
      <c r="F31" s="64">
        <v>2432313</v>
      </c>
      <c r="G31" s="64">
        <v>2120750</v>
      </c>
    </row>
    <row r="32" spans="1:7" ht="20.45" customHeight="1" outlineLevel="7" x14ac:dyDescent="0.25">
      <c r="A32" s="60" t="s">
        <v>18</v>
      </c>
      <c r="B32" s="61" t="s">
        <v>290</v>
      </c>
      <c r="C32" s="62" t="s">
        <v>23</v>
      </c>
      <c r="D32" s="61" t="s">
        <v>19</v>
      </c>
      <c r="E32" s="63">
        <f>E33</f>
        <v>85300</v>
      </c>
      <c r="F32" s="63">
        <f t="shared" ref="F32:G32" si="6">F33</f>
        <v>66100</v>
      </c>
      <c r="G32" s="63">
        <f t="shared" si="6"/>
        <v>74370</v>
      </c>
    </row>
    <row r="33" spans="1:7" ht="20.45" customHeight="1" outlineLevel="7" x14ac:dyDescent="0.25">
      <c r="A33" s="60" t="s">
        <v>20</v>
      </c>
      <c r="B33" s="61" t="s">
        <v>290</v>
      </c>
      <c r="C33" s="62" t="s">
        <v>23</v>
      </c>
      <c r="D33" s="61" t="s">
        <v>21</v>
      </c>
      <c r="E33" s="63">
        <v>85300</v>
      </c>
      <c r="F33" s="64">
        <v>66100</v>
      </c>
      <c r="G33" s="64">
        <v>74370</v>
      </c>
    </row>
    <row r="34" spans="1:7" ht="20.45" customHeight="1" outlineLevel="7" x14ac:dyDescent="0.25">
      <c r="A34" s="60" t="s">
        <v>291</v>
      </c>
      <c r="B34" s="61" t="s">
        <v>290</v>
      </c>
      <c r="C34" s="62">
        <v>9999911030</v>
      </c>
      <c r="D34" s="61" t="s">
        <v>1</v>
      </c>
      <c r="E34" s="63">
        <f>E35</f>
        <v>46000</v>
      </c>
      <c r="F34" s="63">
        <f t="shared" ref="F34:G35" si="7">F35</f>
        <v>0</v>
      </c>
      <c r="G34" s="63">
        <f t="shared" si="7"/>
        <v>0</v>
      </c>
    </row>
    <row r="35" spans="1:7" ht="20.45" customHeight="1" outlineLevel="7" x14ac:dyDescent="0.25">
      <c r="A35" s="60" t="s">
        <v>12</v>
      </c>
      <c r="B35" s="61" t="s">
        <v>290</v>
      </c>
      <c r="C35" s="62" t="s">
        <v>292</v>
      </c>
      <c r="D35" s="61" t="s">
        <v>13</v>
      </c>
      <c r="E35" s="63">
        <f>E36</f>
        <v>46000</v>
      </c>
      <c r="F35" s="63">
        <f t="shared" si="7"/>
        <v>0</v>
      </c>
      <c r="G35" s="63">
        <f t="shared" si="7"/>
        <v>0</v>
      </c>
    </row>
    <row r="36" spans="1:7" ht="20.45" customHeight="1" outlineLevel="7" x14ac:dyDescent="0.25">
      <c r="A36" s="60" t="s">
        <v>300</v>
      </c>
      <c r="B36" s="61" t="s">
        <v>290</v>
      </c>
      <c r="C36" s="62" t="s">
        <v>292</v>
      </c>
      <c r="D36" s="61" t="s">
        <v>15</v>
      </c>
      <c r="E36" s="63">
        <v>46000</v>
      </c>
      <c r="F36" s="64">
        <v>0</v>
      </c>
      <c r="G36" s="64">
        <v>0</v>
      </c>
    </row>
    <row r="37" spans="1:7" ht="33" customHeight="1" outlineLevel="2" x14ac:dyDescent="0.25">
      <c r="A37" s="6" t="s">
        <v>16</v>
      </c>
      <c r="B37" s="9" t="s">
        <v>17</v>
      </c>
      <c r="C37" s="8" t="s">
        <v>0</v>
      </c>
      <c r="D37" s="7" t="s">
        <v>1</v>
      </c>
      <c r="E37" s="3">
        <f>E43+E38</f>
        <v>80431764</v>
      </c>
      <c r="F37" s="3">
        <f>F43</f>
        <v>74984510</v>
      </c>
      <c r="G37" s="3">
        <f t="shared" ref="G37" si="8">G43</f>
        <v>65829560</v>
      </c>
    </row>
    <row r="38" spans="1:7" ht="30" customHeight="1" outlineLevel="2" x14ac:dyDescent="0.25">
      <c r="A38" s="47" t="s">
        <v>503</v>
      </c>
      <c r="B38" s="49" t="s">
        <v>17</v>
      </c>
      <c r="C38" s="48" t="s">
        <v>504</v>
      </c>
      <c r="D38" s="48" t="s">
        <v>1</v>
      </c>
      <c r="E38" s="3">
        <f>E39</f>
        <v>600000</v>
      </c>
      <c r="F38" s="3">
        <v>0</v>
      </c>
      <c r="G38" s="3">
        <v>0</v>
      </c>
    </row>
    <row r="39" spans="1:7" ht="49.5" customHeight="1" outlineLevel="2" x14ac:dyDescent="0.25">
      <c r="A39" s="47" t="s">
        <v>505</v>
      </c>
      <c r="B39" s="49" t="s">
        <v>17</v>
      </c>
      <c r="C39" s="48" t="s">
        <v>506</v>
      </c>
      <c r="D39" s="48" t="s">
        <v>1</v>
      </c>
      <c r="E39" s="3">
        <f>E40</f>
        <v>600000</v>
      </c>
      <c r="F39" s="3">
        <v>0</v>
      </c>
      <c r="G39" s="3">
        <v>0</v>
      </c>
    </row>
    <row r="40" spans="1:7" ht="48.75" customHeight="1" outlineLevel="2" x14ac:dyDescent="0.25">
      <c r="A40" s="47" t="s">
        <v>513</v>
      </c>
      <c r="B40" s="49" t="s">
        <v>17</v>
      </c>
      <c r="C40" s="48" t="s">
        <v>507</v>
      </c>
      <c r="D40" s="48" t="s">
        <v>1</v>
      </c>
      <c r="E40" s="3">
        <f>E41</f>
        <v>600000</v>
      </c>
      <c r="F40" s="3">
        <v>0</v>
      </c>
      <c r="G40" s="3">
        <v>0</v>
      </c>
    </row>
    <row r="41" spans="1:7" ht="19.5" customHeight="1" outlineLevel="2" x14ac:dyDescent="0.25">
      <c r="A41" s="6" t="s">
        <v>18</v>
      </c>
      <c r="B41" s="7" t="s">
        <v>17</v>
      </c>
      <c r="C41" s="48" t="s">
        <v>507</v>
      </c>
      <c r="D41" s="7" t="s">
        <v>19</v>
      </c>
      <c r="E41" s="3">
        <f>E42</f>
        <v>600000</v>
      </c>
      <c r="F41" s="3">
        <v>0</v>
      </c>
      <c r="G41" s="3">
        <v>0</v>
      </c>
    </row>
    <row r="42" spans="1:7" ht="21" customHeight="1" outlineLevel="2" x14ac:dyDescent="0.25">
      <c r="A42" s="6" t="s">
        <v>20</v>
      </c>
      <c r="B42" s="7" t="s">
        <v>17</v>
      </c>
      <c r="C42" s="48" t="s">
        <v>507</v>
      </c>
      <c r="D42" s="7" t="s">
        <v>21</v>
      </c>
      <c r="E42" s="3">
        <v>600000</v>
      </c>
      <c r="F42" s="3">
        <v>0</v>
      </c>
      <c r="G42" s="3">
        <v>0</v>
      </c>
    </row>
    <row r="43" spans="1:7" ht="15.75" outlineLevel="3" x14ac:dyDescent="0.25">
      <c r="A43" s="6" t="s">
        <v>6</v>
      </c>
      <c r="B43" s="7" t="s">
        <v>17</v>
      </c>
      <c r="C43" s="8" t="s">
        <v>7</v>
      </c>
      <c r="D43" s="7" t="s">
        <v>1</v>
      </c>
      <c r="E43" s="3">
        <f>E44</f>
        <v>79831764</v>
      </c>
      <c r="F43" s="3">
        <f>F44</f>
        <v>74984510</v>
      </c>
      <c r="G43" s="3">
        <f t="shared" ref="G43" si="9">G44</f>
        <v>65829560</v>
      </c>
    </row>
    <row r="44" spans="1:7" ht="22.5" customHeight="1" outlineLevel="4" x14ac:dyDescent="0.25">
      <c r="A44" s="6" t="s">
        <v>8</v>
      </c>
      <c r="B44" s="7" t="s">
        <v>17</v>
      </c>
      <c r="C44" s="8" t="s">
        <v>9</v>
      </c>
      <c r="D44" s="7" t="s">
        <v>1</v>
      </c>
      <c r="E44" s="3">
        <f>E45+E52</f>
        <v>79831764</v>
      </c>
      <c r="F44" s="3">
        <f>F45+F52</f>
        <v>74984510</v>
      </c>
      <c r="G44" s="3">
        <f t="shared" ref="G44" si="10">G45+G52</f>
        <v>65829560</v>
      </c>
    </row>
    <row r="45" spans="1:7" ht="32.25" customHeight="1" outlineLevel="5" x14ac:dyDescent="0.25">
      <c r="A45" s="6" t="s">
        <v>22</v>
      </c>
      <c r="B45" s="7" t="s">
        <v>17</v>
      </c>
      <c r="C45" s="8" t="s">
        <v>23</v>
      </c>
      <c r="D45" s="7" t="s">
        <v>1</v>
      </c>
      <c r="E45" s="3">
        <f>E46+E48+E50</f>
        <v>74884394</v>
      </c>
      <c r="F45" s="3">
        <f>F46+F48+F50</f>
        <v>70197090</v>
      </c>
      <c r="G45" s="3">
        <f t="shared" ref="G45" si="11">G46+G48+G50</f>
        <v>61644800</v>
      </c>
    </row>
    <row r="46" spans="1:7" ht="50.25" customHeight="1" outlineLevel="6" x14ac:dyDescent="0.25">
      <c r="A46" s="6" t="s">
        <v>12</v>
      </c>
      <c r="B46" s="7" t="s">
        <v>17</v>
      </c>
      <c r="C46" s="8" t="s">
        <v>23</v>
      </c>
      <c r="D46" s="7" t="s">
        <v>13</v>
      </c>
      <c r="E46" s="3">
        <f>E47</f>
        <v>70462930</v>
      </c>
      <c r="F46" s="3">
        <f t="shared" ref="F46:G46" si="12">F47</f>
        <v>68460930</v>
      </c>
      <c r="G46" s="3">
        <f t="shared" si="12"/>
        <v>59691310</v>
      </c>
    </row>
    <row r="47" spans="1:7" ht="15.75" outlineLevel="7" x14ac:dyDescent="0.25">
      <c r="A47" s="6" t="s">
        <v>14</v>
      </c>
      <c r="B47" s="7" t="s">
        <v>17</v>
      </c>
      <c r="C47" s="8" t="s">
        <v>23</v>
      </c>
      <c r="D47" s="7" t="s">
        <v>15</v>
      </c>
      <c r="E47" s="3">
        <v>70462930</v>
      </c>
      <c r="F47" s="4">
        <v>68460930</v>
      </c>
      <c r="G47" s="4">
        <v>59691310</v>
      </c>
    </row>
    <row r="48" spans="1:7" ht="15.75" outlineLevel="6" x14ac:dyDescent="0.25">
      <c r="A48" s="6" t="s">
        <v>18</v>
      </c>
      <c r="B48" s="7" t="s">
        <v>17</v>
      </c>
      <c r="C48" s="8" t="s">
        <v>23</v>
      </c>
      <c r="D48" s="7" t="s">
        <v>19</v>
      </c>
      <c r="E48" s="3">
        <f>E49</f>
        <v>4411464</v>
      </c>
      <c r="F48" s="3">
        <f t="shared" ref="F48:G48" si="13">F49</f>
        <v>1728410</v>
      </c>
      <c r="G48" s="3">
        <f t="shared" si="13"/>
        <v>1944770</v>
      </c>
    </row>
    <row r="49" spans="1:7" ht="15.75" outlineLevel="7" x14ac:dyDescent="0.25">
      <c r="A49" s="60" t="s">
        <v>20</v>
      </c>
      <c r="B49" s="61" t="s">
        <v>17</v>
      </c>
      <c r="C49" s="62" t="s">
        <v>23</v>
      </c>
      <c r="D49" s="61" t="s">
        <v>21</v>
      </c>
      <c r="E49" s="63">
        <v>4411464</v>
      </c>
      <c r="F49" s="4">
        <v>1728410</v>
      </c>
      <c r="G49" s="4">
        <v>1944770</v>
      </c>
    </row>
    <row r="50" spans="1:7" ht="21.75" customHeight="1" outlineLevel="6" x14ac:dyDescent="0.25">
      <c r="A50" s="6" t="s">
        <v>28</v>
      </c>
      <c r="B50" s="7" t="s">
        <v>17</v>
      </c>
      <c r="C50" s="8" t="s">
        <v>23</v>
      </c>
      <c r="D50" s="7" t="s">
        <v>29</v>
      </c>
      <c r="E50" s="3">
        <f>E51</f>
        <v>10000</v>
      </c>
      <c r="F50" s="3">
        <f t="shared" ref="F50:G50" si="14">F51</f>
        <v>7750</v>
      </c>
      <c r="G50" s="3">
        <f t="shared" si="14"/>
        <v>8720</v>
      </c>
    </row>
    <row r="51" spans="1:7" ht="21.75" customHeight="1" outlineLevel="7" x14ac:dyDescent="0.25">
      <c r="A51" s="6" t="s">
        <v>30</v>
      </c>
      <c r="B51" s="7" t="s">
        <v>17</v>
      </c>
      <c r="C51" s="8" t="s">
        <v>23</v>
      </c>
      <c r="D51" s="7" t="s">
        <v>31</v>
      </c>
      <c r="E51" s="3">
        <v>10000</v>
      </c>
      <c r="F51" s="4">
        <v>7750</v>
      </c>
      <c r="G51" s="4">
        <v>8720</v>
      </c>
    </row>
    <row r="52" spans="1:7" ht="31.5" outlineLevel="5" x14ac:dyDescent="0.25">
      <c r="A52" s="6" t="s">
        <v>32</v>
      </c>
      <c r="B52" s="7" t="s">
        <v>17</v>
      </c>
      <c r="C52" s="8" t="s">
        <v>33</v>
      </c>
      <c r="D52" s="7" t="s">
        <v>1</v>
      </c>
      <c r="E52" s="3">
        <f>E53+E55</f>
        <v>4947370</v>
      </c>
      <c r="F52" s="3">
        <f>F53+F55</f>
        <v>4787420</v>
      </c>
      <c r="G52" s="3">
        <f t="shared" ref="G52" si="15">G53+G55</f>
        <v>4184760</v>
      </c>
    </row>
    <row r="53" spans="1:7" ht="47.25" outlineLevel="6" x14ac:dyDescent="0.25">
      <c r="A53" s="6" t="s">
        <v>12</v>
      </c>
      <c r="B53" s="7" t="s">
        <v>17</v>
      </c>
      <c r="C53" s="8" t="s">
        <v>33</v>
      </c>
      <c r="D53" s="7" t="s">
        <v>13</v>
      </c>
      <c r="E53" s="3">
        <f>E54</f>
        <v>4802770</v>
      </c>
      <c r="F53" s="3">
        <f t="shared" ref="F53:G53" si="16">F54</f>
        <v>4745600</v>
      </c>
      <c r="G53" s="3">
        <f t="shared" si="16"/>
        <v>4137700</v>
      </c>
    </row>
    <row r="54" spans="1:7" ht="15.75" outlineLevel="7" x14ac:dyDescent="0.25">
      <c r="A54" s="6" t="s">
        <v>14</v>
      </c>
      <c r="B54" s="7" t="s">
        <v>17</v>
      </c>
      <c r="C54" s="8" t="s">
        <v>33</v>
      </c>
      <c r="D54" s="7" t="s">
        <v>15</v>
      </c>
      <c r="E54" s="3">
        <v>4802770</v>
      </c>
      <c r="F54" s="4">
        <v>4745600</v>
      </c>
      <c r="G54" s="4">
        <v>4137700</v>
      </c>
    </row>
    <row r="55" spans="1:7" ht="15.75" outlineLevel="6" x14ac:dyDescent="0.25">
      <c r="A55" s="6" t="s">
        <v>18</v>
      </c>
      <c r="B55" s="7" t="s">
        <v>17</v>
      </c>
      <c r="C55" s="8" t="s">
        <v>33</v>
      </c>
      <c r="D55" s="7" t="s">
        <v>19</v>
      </c>
      <c r="E55" s="3">
        <f>E56</f>
        <v>144600</v>
      </c>
      <c r="F55" s="3">
        <f t="shared" ref="F55:G55" si="17">F56</f>
        <v>41820</v>
      </c>
      <c r="G55" s="3">
        <f t="shared" si="17"/>
        <v>47060</v>
      </c>
    </row>
    <row r="56" spans="1:7" ht="15.75" outlineLevel="7" x14ac:dyDescent="0.25">
      <c r="A56" s="6" t="s">
        <v>20</v>
      </c>
      <c r="B56" s="7" t="s">
        <v>17</v>
      </c>
      <c r="C56" s="8" t="s">
        <v>33</v>
      </c>
      <c r="D56" s="7" t="s">
        <v>21</v>
      </c>
      <c r="E56" s="3">
        <v>144600</v>
      </c>
      <c r="F56" s="4">
        <v>41820</v>
      </c>
      <c r="G56" s="4">
        <v>47060</v>
      </c>
    </row>
    <row r="57" spans="1:7" ht="15.75" outlineLevel="2" x14ac:dyDescent="0.25">
      <c r="A57" s="6" t="s">
        <v>34</v>
      </c>
      <c r="B57" s="7" t="s">
        <v>35</v>
      </c>
      <c r="C57" s="8" t="s">
        <v>0</v>
      </c>
      <c r="D57" s="7" t="s">
        <v>1</v>
      </c>
      <c r="E57" s="3">
        <f>E58</f>
        <v>2041</v>
      </c>
      <c r="F57" s="3">
        <f t="shared" ref="F57:G61" si="18">F58</f>
        <v>2143</v>
      </c>
      <c r="G57" s="3">
        <f t="shared" si="18"/>
        <v>1908</v>
      </c>
    </row>
    <row r="58" spans="1:7" ht="15.75" outlineLevel="3" x14ac:dyDescent="0.25">
      <c r="A58" s="6" t="s">
        <v>6</v>
      </c>
      <c r="B58" s="7" t="s">
        <v>35</v>
      </c>
      <c r="C58" s="8" t="s">
        <v>7</v>
      </c>
      <c r="D58" s="7" t="s">
        <v>1</v>
      </c>
      <c r="E58" s="3">
        <f>E59</f>
        <v>2041</v>
      </c>
      <c r="F58" s="3">
        <f t="shared" si="18"/>
        <v>2143</v>
      </c>
      <c r="G58" s="3">
        <f t="shared" si="18"/>
        <v>1908</v>
      </c>
    </row>
    <row r="59" spans="1:7" ht="23.25" customHeight="1" outlineLevel="4" x14ac:dyDescent="0.25">
      <c r="A59" s="6" t="s">
        <v>8</v>
      </c>
      <c r="B59" s="7" t="s">
        <v>35</v>
      </c>
      <c r="C59" s="8" t="s">
        <v>9</v>
      </c>
      <c r="D59" s="7" t="s">
        <v>1</v>
      </c>
      <c r="E59" s="3">
        <f>E60</f>
        <v>2041</v>
      </c>
      <c r="F59" s="3">
        <f t="shared" si="18"/>
        <v>2143</v>
      </c>
      <c r="G59" s="3">
        <f t="shared" si="18"/>
        <v>1908</v>
      </c>
    </row>
    <row r="60" spans="1:7" ht="31.5" outlineLevel="5" x14ac:dyDescent="0.25">
      <c r="A60" s="6" t="s">
        <v>36</v>
      </c>
      <c r="B60" s="7" t="s">
        <v>35</v>
      </c>
      <c r="C60" s="8" t="s">
        <v>37</v>
      </c>
      <c r="D60" s="7" t="s">
        <v>1</v>
      </c>
      <c r="E60" s="3">
        <f>E61</f>
        <v>2041</v>
      </c>
      <c r="F60" s="3">
        <f t="shared" si="18"/>
        <v>2143</v>
      </c>
      <c r="G60" s="3">
        <f t="shared" si="18"/>
        <v>1908</v>
      </c>
    </row>
    <row r="61" spans="1:7" ht="25.15" customHeight="1" outlineLevel="6" x14ac:dyDescent="0.25">
      <c r="A61" s="6" t="s">
        <v>18</v>
      </c>
      <c r="B61" s="7" t="s">
        <v>35</v>
      </c>
      <c r="C61" s="8" t="s">
        <v>37</v>
      </c>
      <c r="D61" s="7" t="s">
        <v>19</v>
      </c>
      <c r="E61" s="3">
        <f>E62</f>
        <v>2041</v>
      </c>
      <c r="F61" s="3">
        <f t="shared" si="18"/>
        <v>2143</v>
      </c>
      <c r="G61" s="3">
        <f t="shared" si="18"/>
        <v>1908</v>
      </c>
    </row>
    <row r="62" spans="1:7" ht="23.45" customHeight="1" outlineLevel="7" x14ac:dyDescent="0.25">
      <c r="A62" s="6" t="s">
        <v>20</v>
      </c>
      <c r="B62" s="7" t="s">
        <v>35</v>
      </c>
      <c r="C62" s="8" t="s">
        <v>37</v>
      </c>
      <c r="D62" s="7" t="s">
        <v>21</v>
      </c>
      <c r="E62" s="3">
        <v>2041</v>
      </c>
      <c r="F62" s="4">
        <v>2143</v>
      </c>
      <c r="G62" s="4">
        <v>1908</v>
      </c>
    </row>
    <row r="63" spans="1:7" ht="31.5" outlineLevel="2" x14ac:dyDescent="0.25">
      <c r="A63" s="6" t="s">
        <v>38</v>
      </c>
      <c r="B63" s="7" t="s">
        <v>39</v>
      </c>
      <c r="C63" s="8" t="s">
        <v>0</v>
      </c>
      <c r="D63" s="7" t="s">
        <v>1</v>
      </c>
      <c r="E63" s="3">
        <f t="shared" ref="E63:F64" si="19">E64</f>
        <v>12693696</v>
      </c>
      <c r="F63" s="3">
        <f t="shared" si="19"/>
        <v>11400456</v>
      </c>
      <c r="G63" s="3">
        <f t="shared" ref="G63" si="20">G64</f>
        <v>10055960</v>
      </c>
    </row>
    <row r="64" spans="1:7" ht="15.75" outlineLevel="3" x14ac:dyDescent="0.25">
      <c r="A64" s="6" t="s">
        <v>6</v>
      </c>
      <c r="B64" s="7" t="s">
        <v>39</v>
      </c>
      <c r="C64" s="8" t="s">
        <v>7</v>
      </c>
      <c r="D64" s="7" t="s">
        <v>1</v>
      </c>
      <c r="E64" s="3">
        <f t="shared" si="19"/>
        <v>12693696</v>
      </c>
      <c r="F64" s="3">
        <f t="shared" si="19"/>
        <v>11400456</v>
      </c>
      <c r="G64" s="3">
        <f t="shared" ref="G64" si="21">G65</f>
        <v>10055960</v>
      </c>
    </row>
    <row r="65" spans="1:7" ht="22.5" customHeight="1" outlineLevel="4" x14ac:dyDescent="0.25">
      <c r="A65" s="6" t="s">
        <v>8</v>
      </c>
      <c r="B65" s="7" t="s">
        <v>39</v>
      </c>
      <c r="C65" s="8" t="s">
        <v>9</v>
      </c>
      <c r="D65" s="7" t="s">
        <v>1</v>
      </c>
      <c r="E65" s="3">
        <f>E66+E71+E76</f>
        <v>12693696</v>
      </c>
      <c r="F65" s="3">
        <f t="shared" ref="F65:G65" si="22">F66+F71+F76</f>
        <v>11400456</v>
      </c>
      <c r="G65" s="3">
        <f t="shared" si="22"/>
        <v>10055960</v>
      </c>
    </row>
    <row r="66" spans="1:7" ht="31.5" outlineLevel="5" x14ac:dyDescent="0.25">
      <c r="A66" s="6" t="s">
        <v>22</v>
      </c>
      <c r="B66" s="7" t="s">
        <v>39</v>
      </c>
      <c r="C66" s="8" t="s">
        <v>23</v>
      </c>
      <c r="D66" s="7" t="s">
        <v>1</v>
      </c>
      <c r="E66" s="3">
        <f>E67+E69</f>
        <v>10260830</v>
      </c>
      <c r="F66" s="3">
        <f t="shared" ref="F66:G66" si="23">F67+F69</f>
        <v>9065240</v>
      </c>
      <c r="G66" s="3">
        <f t="shared" si="23"/>
        <v>8014710</v>
      </c>
    </row>
    <row r="67" spans="1:7" ht="47.25" outlineLevel="6" x14ac:dyDescent="0.25">
      <c r="A67" s="6" t="s">
        <v>12</v>
      </c>
      <c r="B67" s="7" t="s">
        <v>39</v>
      </c>
      <c r="C67" s="8" t="s">
        <v>23</v>
      </c>
      <c r="D67" s="7" t="s">
        <v>13</v>
      </c>
      <c r="E67" s="3">
        <f>E68</f>
        <v>8911850</v>
      </c>
      <c r="F67" s="3">
        <f t="shared" ref="F67:G67" si="24">F68</f>
        <v>8628160</v>
      </c>
      <c r="G67" s="3">
        <f t="shared" si="24"/>
        <v>7522920</v>
      </c>
    </row>
    <row r="68" spans="1:7" ht="15.75" outlineLevel="7" x14ac:dyDescent="0.25">
      <c r="A68" s="6" t="s">
        <v>14</v>
      </c>
      <c r="B68" s="7" t="s">
        <v>39</v>
      </c>
      <c r="C68" s="8" t="s">
        <v>23</v>
      </c>
      <c r="D68" s="7" t="s">
        <v>15</v>
      </c>
      <c r="E68" s="3">
        <v>8911850</v>
      </c>
      <c r="F68" s="4">
        <v>8628160</v>
      </c>
      <c r="G68" s="4">
        <v>7522920</v>
      </c>
    </row>
    <row r="69" spans="1:7" ht="21.6" customHeight="1" outlineLevel="6" x14ac:dyDescent="0.25">
      <c r="A69" s="6" t="s">
        <v>18</v>
      </c>
      <c r="B69" s="7" t="s">
        <v>39</v>
      </c>
      <c r="C69" s="8" t="s">
        <v>23</v>
      </c>
      <c r="D69" s="7" t="s">
        <v>19</v>
      </c>
      <c r="E69" s="3">
        <f>E70</f>
        <v>1348980</v>
      </c>
      <c r="F69" s="3">
        <f t="shared" ref="F69:G69" si="25">F70</f>
        <v>437080</v>
      </c>
      <c r="G69" s="3">
        <f t="shared" si="25"/>
        <v>491790</v>
      </c>
    </row>
    <row r="70" spans="1:7" ht="21" customHeight="1" outlineLevel="7" x14ac:dyDescent="0.25">
      <c r="A70" s="22" t="s">
        <v>20</v>
      </c>
      <c r="B70" s="7" t="s">
        <v>39</v>
      </c>
      <c r="C70" s="8" t="s">
        <v>23</v>
      </c>
      <c r="D70" s="7" t="s">
        <v>21</v>
      </c>
      <c r="E70" s="3">
        <v>1348980</v>
      </c>
      <c r="F70" s="4">
        <v>437080</v>
      </c>
      <c r="G70" s="4">
        <v>491790</v>
      </c>
    </row>
    <row r="71" spans="1:7" ht="21" customHeight="1" outlineLevel="7" x14ac:dyDescent="0.25">
      <c r="A71" s="22" t="s">
        <v>440</v>
      </c>
      <c r="B71" s="7" t="s">
        <v>39</v>
      </c>
      <c r="C71" s="8" t="s">
        <v>293</v>
      </c>
      <c r="D71" s="7" t="s">
        <v>1</v>
      </c>
      <c r="E71" s="3">
        <f>E72+E74</f>
        <v>1108116</v>
      </c>
      <c r="F71" s="4">
        <v>1049246</v>
      </c>
      <c r="G71" s="4">
        <v>920010</v>
      </c>
    </row>
    <row r="72" spans="1:7" ht="21" customHeight="1" outlineLevel="7" x14ac:dyDescent="0.25">
      <c r="A72" s="22" t="s">
        <v>301</v>
      </c>
      <c r="B72" s="7" t="s">
        <v>39</v>
      </c>
      <c r="C72" s="8" t="s">
        <v>293</v>
      </c>
      <c r="D72" s="7" t="s">
        <v>13</v>
      </c>
      <c r="E72" s="3">
        <f>E73</f>
        <v>1058116</v>
      </c>
      <c r="F72" s="3">
        <f t="shared" ref="F72:G72" si="26">F73</f>
        <v>1028836</v>
      </c>
      <c r="G72" s="3">
        <f t="shared" si="26"/>
        <v>897050</v>
      </c>
    </row>
    <row r="73" spans="1:7" ht="21" customHeight="1" outlineLevel="7" x14ac:dyDescent="0.25">
      <c r="A73" s="22" t="s">
        <v>300</v>
      </c>
      <c r="B73" s="7" t="s">
        <v>39</v>
      </c>
      <c r="C73" s="8" t="s">
        <v>293</v>
      </c>
      <c r="D73" s="7" t="s">
        <v>15</v>
      </c>
      <c r="E73" s="3">
        <v>1058116</v>
      </c>
      <c r="F73" s="4">
        <v>1028836</v>
      </c>
      <c r="G73" s="4">
        <v>897050</v>
      </c>
    </row>
    <row r="74" spans="1:7" ht="21" customHeight="1" outlineLevel="7" x14ac:dyDescent="0.25">
      <c r="A74" s="22" t="s">
        <v>302</v>
      </c>
      <c r="B74" s="7" t="s">
        <v>39</v>
      </c>
      <c r="C74" s="8" t="s">
        <v>293</v>
      </c>
      <c r="D74" s="7" t="s">
        <v>19</v>
      </c>
      <c r="E74" s="3">
        <f>E75</f>
        <v>50000</v>
      </c>
      <c r="F74" s="3">
        <f t="shared" ref="F74:G74" si="27">F75</f>
        <v>20410</v>
      </c>
      <c r="G74" s="3">
        <f t="shared" si="27"/>
        <v>22960</v>
      </c>
    </row>
    <row r="75" spans="1:7" ht="21" customHeight="1" outlineLevel="7" x14ac:dyDescent="0.25">
      <c r="A75" s="22" t="s">
        <v>303</v>
      </c>
      <c r="B75" s="7" t="s">
        <v>39</v>
      </c>
      <c r="C75" s="8">
        <v>9999910090</v>
      </c>
      <c r="D75" s="7" t="s">
        <v>21</v>
      </c>
      <c r="E75" s="3">
        <v>50000</v>
      </c>
      <c r="F75" s="4">
        <v>20410</v>
      </c>
      <c r="G75" s="4">
        <v>22960</v>
      </c>
    </row>
    <row r="76" spans="1:7" ht="21" customHeight="1" outlineLevel="7" x14ac:dyDescent="0.25">
      <c r="A76" s="22" t="s">
        <v>356</v>
      </c>
      <c r="B76" s="7" t="s">
        <v>39</v>
      </c>
      <c r="C76" s="8">
        <v>9999910091</v>
      </c>
      <c r="D76" s="7" t="s">
        <v>1</v>
      </c>
      <c r="E76" s="3">
        <f>E77</f>
        <v>1324750</v>
      </c>
      <c r="F76" s="3">
        <f t="shared" ref="F76:G76" si="28">F77</f>
        <v>1285970</v>
      </c>
      <c r="G76" s="3">
        <f t="shared" si="28"/>
        <v>1121240</v>
      </c>
    </row>
    <row r="77" spans="1:7" ht="21" customHeight="1" outlineLevel="7" x14ac:dyDescent="0.25">
      <c r="A77" s="22" t="s">
        <v>301</v>
      </c>
      <c r="B77" s="7" t="s">
        <v>39</v>
      </c>
      <c r="C77" s="8">
        <v>9999910091</v>
      </c>
      <c r="D77" s="7" t="s">
        <v>13</v>
      </c>
      <c r="E77" s="3">
        <f>E78</f>
        <v>1324750</v>
      </c>
      <c r="F77" s="3">
        <f t="shared" ref="F77:G77" si="29">F78</f>
        <v>1285970</v>
      </c>
      <c r="G77" s="3">
        <f t="shared" si="29"/>
        <v>1121240</v>
      </c>
    </row>
    <row r="78" spans="1:7" ht="21" customHeight="1" outlineLevel="7" x14ac:dyDescent="0.25">
      <c r="A78" s="22" t="s">
        <v>300</v>
      </c>
      <c r="B78" s="7" t="s">
        <v>39</v>
      </c>
      <c r="C78" s="8">
        <v>9999910091</v>
      </c>
      <c r="D78" s="7" t="s">
        <v>15</v>
      </c>
      <c r="E78" s="3">
        <v>1324750</v>
      </c>
      <c r="F78" s="4">
        <v>1285970</v>
      </c>
      <c r="G78" s="4">
        <v>1121240</v>
      </c>
    </row>
    <row r="79" spans="1:7" ht="19.149999999999999" customHeight="1" outlineLevel="7" x14ac:dyDescent="0.25">
      <c r="A79" s="50" t="s">
        <v>494</v>
      </c>
      <c r="B79" s="10" t="s">
        <v>495</v>
      </c>
      <c r="C79" s="8" t="s">
        <v>0</v>
      </c>
      <c r="D79" s="7" t="s">
        <v>1</v>
      </c>
      <c r="E79" s="3">
        <f>E80</f>
        <v>300000</v>
      </c>
      <c r="F79" s="4">
        <v>0</v>
      </c>
      <c r="G79" s="4">
        <v>0</v>
      </c>
    </row>
    <row r="80" spans="1:7" ht="17.45" customHeight="1" outlineLevel="7" x14ac:dyDescent="0.25">
      <c r="A80" s="6" t="s">
        <v>6</v>
      </c>
      <c r="B80" s="10" t="s">
        <v>495</v>
      </c>
      <c r="C80" s="8" t="s">
        <v>7</v>
      </c>
      <c r="D80" s="9" t="s">
        <v>1</v>
      </c>
      <c r="E80" s="3">
        <f>E81</f>
        <v>300000</v>
      </c>
      <c r="F80" s="4">
        <v>0</v>
      </c>
      <c r="G80" s="4">
        <v>0</v>
      </c>
    </row>
    <row r="81" spans="1:7" ht="18" customHeight="1" outlineLevel="7" x14ac:dyDescent="0.25">
      <c r="A81" s="6" t="s">
        <v>8</v>
      </c>
      <c r="B81" s="10" t="s">
        <v>495</v>
      </c>
      <c r="C81" s="8" t="s">
        <v>9</v>
      </c>
      <c r="D81" s="9" t="s">
        <v>1</v>
      </c>
      <c r="E81" s="3">
        <f>E82</f>
        <v>300000</v>
      </c>
      <c r="F81" s="4">
        <v>0</v>
      </c>
      <c r="G81" s="4">
        <v>0</v>
      </c>
    </row>
    <row r="82" spans="1:7" ht="25.5" customHeight="1" outlineLevel="7" x14ac:dyDescent="0.25">
      <c r="A82" s="50" t="s">
        <v>551</v>
      </c>
      <c r="B82" s="10" t="s">
        <v>495</v>
      </c>
      <c r="C82" s="8">
        <v>9999920430</v>
      </c>
      <c r="D82" s="9" t="s">
        <v>1</v>
      </c>
      <c r="E82" s="3">
        <f>E83</f>
        <v>300000</v>
      </c>
      <c r="F82" s="4">
        <v>0</v>
      </c>
      <c r="G82" s="4">
        <v>0</v>
      </c>
    </row>
    <row r="83" spans="1:7" ht="18.600000000000001" customHeight="1" outlineLevel="7" x14ac:dyDescent="0.25">
      <c r="A83" s="37" t="s">
        <v>496</v>
      </c>
      <c r="B83" s="10" t="s">
        <v>495</v>
      </c>
      <c r="C83" s="8">
        <v>9999920430</v>
      </c>
      <c r="D83" s="9">
        <v>800</v>
      </c>
      <c r="E83" s="3">
        <f>E84</f>
        <v>300000</v>
      </c>
      <c r="F83" s="4">
        <v>0</v>
      </c>
      <c r="G83" s="4">
        <v>0</v>
      </c>
    </row>
    <row r="84" spans="1:7" ht="21" customHeight="1" outlineLevel="7" x14ac:dyDescent="0.25">
      <c r="A84" s="6" t="s">
        <v>497</v>
      </c>
      <c r="B84" s="10" t="s">
        <v>495</v>
      </c>
      <c r="C84" s="8">
        <v>9999920430</v>
      </c>
      <c r="D84" s="9">
        <v>880</v>
      </c>
      <c r="E84" s="3">
        <v>300000</v>
      </c>
      <c r="F84" s="4">
        <v>0</v>
      </c>
      <c r="G84" s="4">
        <v>0</v>
      </c>
    </row>
    <row r="85" spans="1:7" ht="15.75" outlineLevel="2" x14ac:dyDescent="0.25">
      <c r="A85" s="6" t="s">
        <v>40</v>
      </c>
      <c r="B85" s="7" t="s">
        <v>41</v>
      </c>
      <c r="C85" s="8" t="s">
        <v>0</v>
      </c>
      <c r="D85" s="7" t="s">
        <v>1</v>
      </c>
      <c r="E85" s="3">
        <f>E86</f>
        <v>3542458.92</v>
      </c>
      <c r="F85" s="3">
        <f t="shared" ref="F85:G85" si="30">F86</f>
        <v>0</v>
      </c>
      <c r="G85" s="3">
        <f t="shared" si="30"/>
        <v>0</v>
      </c>
    </row>
    <row r="86" spans="1:7" ht="15.75" outlineLevel="3" x14ac:dyDescent="0.25">
      <c r="A86" s="6" t="s">
        <v>6</v>
      </c>
      <c r="B86" s="7" t="s">
        <v>41</v>
      </c>
      <c r="C86" s="8" t="s">
        <v>7</v>
      </c>
      <c r="D86" s="7" t="s">
        <v>1</v>
      </c>
      <c r="E86" s="3">
        <f>E87</f>
        <v>3542458.92</v>
      </c>
      <c r="F86" s="3">
        <f t="shared" ref="F86:G86" si="31">F87</f>
        <v>0</v>
      </c>
      <c r="G86" s="3">
        <f t="shared" si="31"/>
        <v>0</v>
      </c>
    </row>
    <row r="87" spans="1:7" ht="19.5" customHeight="1" outlineLevel="4" x14ac:dyDescent="0.25">
      <c r="A87" s="6" t="s">
        <v>8</v>
      </c>
      <c r="B87" s="7" t="s">
        <v>41</v>
      </c>
      <c r="C87" s="8" t="s">
        <v>9</v>
      </c>
      <c r="D87" s="7" t="s">
        <v>1</v>
      </c>
      <c r="E87" s="3">
        <f>E88</f>
        <v>3542458.92</v>
      </c>
      <c r="F87" s="3">
        <f t="shared" ref="F87:G87" si="32">F88</f>
        <v>0</v>
      </c>
      <c r="G87" s="3">
        <f t="shared" si="32"/>
        <v>0</v>
      </c>
    </row>
    <row r="88" spans="1:7" ht="19.5" customHeight="1" outlineLevel="5" x14ac:dyDescent="0.25">
      <c r="A88" s="60" t="s">
        <v>42</v>
      </c>
      <c r="B88" s="61" t="s">
        <v>41</v>
      </c>
      <c r="C88" s="62" t="s">
        <v>43</v>
      </c>
      <c r="D88" s="61" t="s">
        <v>1</v>
      </c>
      <c r="E88" s="63">
        <f>E89</f>
        <v>3542458.92</v>
      </c>
      <c r="F88" s="3">
        <f t="shared" ref="F88:G88" si="33">F89</f>
        <v>0</v>
      </c>
      <c r="G88" s="3">
        <f t="shared" si="33"/>
        <v>0</v>
      </c>
    </row>
    <row r="89" spans="1:7" ht="17.45" customHeight="1" outlineLevel="6" x14ac:dyDescent="0.25">
      <c r="A89" s="6" t="s">
        <v>28</v>
      </c>
      <c r="B89" s="7" t="s">
        <v>41</v>
      </c>
      <c r="C89" s="8" t="s">
        <v>43</v>
      </c>
      <c r="D89" s="7" t="s">
        <v>29</v>
      </c>
      <c r="E89" s="3">
        <f>E90</f>
        <v>3542458.92</v>
      </c>
      <c r="F89" s="3">
        <f t="shared" ref="F89:G89" si="34">F90</f>
        <v>0</v>
      </c>
      <c r="G89" s="3">
        <f t="shared" si="34"/>
        <v>0</v>
      </c>
    </row>
    <row r="90" spans="1:7" ht="17.45" customHeight="1" outlineLevel="7" x14ac:dyDescent="0.25">
      <c r="A90" s="6" t="s">
        <v>44</v>
      </c>
      <c r="B90" s="7" t="s">
        <v>41</v>
      </c>
      <c r="C90" s="8" t="s">
        <v>43</v>
      </c>
      <c r="D90" s="7" t="s">
        <v>45</v>
      </c>
      <c r="E90" s="3">
        <v>3542458.92</v>
      </c>
      <c r="F90" s="4">
        <v>0</v>
      </c>
      <c r="G90" s="4">
        <v>0</v>
      </c>
    </row>
    <row r="91" spans="1:7" ht="22.5" customHeight="1" outlineLevel="2" x14ac:dyDescent="0.25">
      <c r="A91" s="6" t="s">
        <v>46</v>
      </c>
      <c r="B91" s="7" t="s">
        <v>47</v>
      </c>
      <c r="C91" s="8" t="s">
        <v>0</v>
      </c>
      <c r="D91" s="7" t="s">
        <v>1</v>
      </c>
      <c r="E91" s="3">
        <f>E92+E101+E118+E106</f>
        <v>46821731.829999998</v>
      </c>
      <c r="F91" s="3">
        <f t="shared" ref="F91:G91" si="35">F92+F101+F118+F106</f>
        <v>39550219.549999997</v>
      </c>
      <c r="G91" s="3">
        <f t="shared" si="35"/>
        <v>36183909</v>
      </c>
    </row>
    <row r="92" spans="1:7" ht="36" customHeight="1" outlineLevel="3" x14ac:dyDescent="0.25">
      <c r="A92" s="6" t="s">
        <v>431</v>
      </c>
      <c r="B92" s="7" t="s">
        <v>47</v>
      </c>
      <c r="C92" s="8" t="s">
        <v>48</v>
      </c>
      <c r="D92" s="7" t="s">
        <v>1</v>
      </c>
      <c r="E92" s="3">
        <f>E93+E97</f>
        <v>23000</v>
      </c>
      <c r="F92" s="4">
        <v>0</v>
      </c>
      <c r="G92" s="4">
        <v>0</v>
      </c>
    </row>
    <row r="93" spans="1:7" ht="18.75" customHeight="1" outlineLevel="4" x14ac:dyDescent="0.25">
      <c r="A93" s="6" t="s">
        <v>49</v>
      </c>
      <c r="B93" s="7" t="s">
        <v>47</v>
      </c>
      <c r="C93" s="8" t="s">
        <v>50</v>
      </c>
      <c r="D93" s="7" t="s">
        <v>1</v>
      </c>
      <c r="E93" s="3">
        <f>E94</f>
        <v>3000</v>
      </c>
      <c r="F93" s="4">
        <v>0</v>
      </c>
      <c r="G93" s="4">
        <v>0</v>
      </c>
    </row>
    <row r="94" spans="1:7" ht="35.25" customHeight="1" outlineLevel="5" x14ac:dyDescent="0.25">
      <c r="A94" s="6" t="s">
        <v>421</v>
      </c>
      <c r="B94" s="7" t="s">
        <v>47</v>
      </c>
      <c r="C94" s="8">
        <v>4600104203</v>
      </c>
      <c r="D94" s="7" t="s">
        <v>1</v>
      </c>
      <c r="E94" s="3">
        <f>E95</f>
        <v>3000</v>
      </c>
      <c r="F94" s="4">
        <v>0</v>
      </c>
      <c r="G94" s="4">
        <v>0</v>
      </c>
    </row>
    <row r="95" spans="1:7" ht="15.75" outlineLevel="6" x14ac:dyDescent="0.25">
      <c r="A95" s="6" t="s">
        <v>18</v>
      </c>
      <c r="B95" s="7" t="s">
        <v>47</v>
      </c>
      <c r="C95" s="8">
        <v>4600104203</v>
      </c>
      <c r="D95" s="7" t="s">
        <v>19</v>
      </c>
      <c r="E95" s="3">
        <f>E96</f>
        <v>3000</v>
      </c>
      <c r="F95" s="4">
        <v>0</v>
      </c>
      <c r="G95" s="4">
        <v>0</v>
      </c>
    </row>
    <row r="96" spans="1:7" ht="23.45" customHeight="1" outlineLevel="7" x14ac:dyDescent="0.25">
      <c r="A96" s="6" t="s">
        <v>20</v>
      </c>
      <c r="B96" s="7" t="s">
        <v>47</v>
      </c>
      <c r="C96" s="8">
        <v>4600104203</v>
      </c>
      <c r="D96" s="7" t="s">
        <v>21</v>
      </c>
      <c r="E96" s="3">
        <v>3000</v>
      </c>
      <c r="F96" s="4"/>
      <c r="G96" s="4"/>
    </row>
    <row r="97" spans="1:7" ht="31.5" outlineLevel="7" x14ac:dyDescent="0.25">
      <c r="A97" s="6" t="s">
        <v>51</v>
      </c>
      <c r="B97" s="7" t="s">
        <v>47</v>
      </c>
      <c r="C97" s="8">
        <v>4600300000</v>
      </c>
      <c r="D97" s="7" t="s">
        <v>1</v>
      </c>
      <c r="E97" s="3">
        <f>E98</f>
        <v>20000</v>
      </c>
      <c r="F97" s="4">
        <v>0</v>
      </c>
      <c r="G97" s="4">
        <v>0</v>
      </c>
    </row>
    <row r="98" spans="1:7" ht="47.25" outlineLevel="7" x14ac:dyDescent="0.25">
      <c r="A98" s="6" t="s">
        <v>422</v>
      </c>
      <c r="B98" s="7" t="s">
        <v>47</v>
      </c>
      <c r="C98" s="8">
        <v>4600346001</v>
      </c>
      <c r="D98" s="7" t="s">
        <v>1</v>
      </c>
      <c r="E98" s="3">
        <f>E99</f>
        <v>20000</v>
      </c>
      <c r="F98" s="4">
        <v>0</v>
      </c>
      <c r="G98" s="4">
        <v>0</v>
      </c>
    </row>
    <row r="99" spans="1:7" ht="15.75" outlineLevel="7" x14ac:dyDescent="0.25">
      <c r="A99" s="6" t="s">
        <v>18</v>
      </c>
      <c r="B99" s="7" t="s">
        <v>47</v>
      </c>
      <c r="C99" s="8">
        <v>4600346001</v>
      </c>
      <c r="D99" s="7" t="s">
        <v>19</v>
      </c>
      <c r="E99" s="3">
        <f>E100</f>
        <v>20000</v>
      </c>
      <c r="F99" s="4">
        <v>0</v>
      </c>
      <c r="G99" s="4">
        <v>0</v>
      </c>
    </row>
    <row r="100" spans="1:7" ht="15.75" outlineLevel="7" x14ac:dyDescent="0.25">
      <c r="A100" s="6" t="s">
        <v>20</v>
      </c>
      <c r="B100" s="7" t="s">
        <v>47</v>
      </c>
      <c r="C100" s="8">
        <v>4600346001</v>
      </c>
      <c r="D100" s="7" t="s">
        <v>21</v>
      </c>
      <c r="E100" s="3">
        <v>20000</v>
      </c>
      <c r="F100" s="4"/>
      <c r="G100" s="4"/>
    </row>
    <row r="101" spans="1:7" ht="31.5" outlineLevel="3" x14ac:dyDescent="0.25">
      <c r="A101" s="6" t="s">
        <v>52</v>
      </c>
      <c r="B101" s="7" t="s">
        <v>47</v>
      </c>
      <c r="C101" s="8" t="s">
        <v>53</v>
      </c>
      <c r="D101" s="7" t="s">
        <v>1</v>
      </c>
      <c r="E101" s="3">
        <f>E102</f>
        <v>465608.46</v>
      </c>
      <c r="F101" s="3">
        <f t="shared" ref="F101:G101" si="36">F102</f>
        <v>0</v>
      </c>
      <c r="G101" s="3">
        <f t="shared" si="36"/>
        <v>0</v>
      </c>
    </row>
    <row r="102" spans="1:7" ht="69" customHeight="1" outlineLevel="4" x14ac:dyDescent="0.25">
      <c r="A102" s="6" t="s">
        <v>342</v>
      </c>
      <c r="B102" s="7" t="s">
        <v>47</v>
      </c>
      <c r="C102" s="8" t="s">
        <v>54</v>
      </c>
      <c r="D102" s="7" t="s">
        <v>1</v>
      </c>
      <c r="E102" s="3">
        <f>E103</f>
        <v>465608.46</v>
      </c>
      <c r="F102" s="3">
        <f t="shared" ref="F102:G102" si="37">F103</f>
        <v>0</v>
      </c>
      <c r="G102" s="3">
        <f t="shared" si="37"/>
        <v>0</v>
      </c>
    </row>
    <row r="103" spans="1:7" ht="67.150000000000006" customHeight="1" outlineLevel="5" x14ac:dyDescent="0.25">
      <c r="A103" s="6" t="s">
        <v>353</v>
      </c>
      <c r="B103" s="7" t="s">
        <v>47</v>
      </c>
      <c r="C103" s="8">
        <v>6300155180</v>
      </c>
      <c r="D103" s="7" t="s">
        <v>1</v>
      </c>
      <c r="E103" s="3">
        <f>E104</f>
        <v>465608.46</v>
      </c>
      <c r="F103" s="3">
        <f t="shared" ref="F103:G103" si="38">F104</f>
        <v>0</v>
      </c>
      <c r="G103" s="3">
        <f t="shared" si="38"/>
        <v>0</v>
      </c>
    </row>
    <row r="104" spans="1:7" ht="31.5" outlineLevel="6" x14ac:dyDescent="0.25">
      <c r="A104" s="6" t="s">
        <v>55</v>
      </c>
      <c r="B104" s="7" t="s">
        <v>47</v>
      </c>
      <c r="C104" s="8">
        <v>6300155180</v>
      </c>
      <c r="D104" s="7" t="s">
        <v>56</v>
      </c>
      <c r="E104" s="3">
        <f>E105</f>
        <v>465608.46</v>
      </c>
      <c r="F104" s="3">
        <f t="shared" ref="F104:G104" si="39">F105</f>
        <v>0</v>
      </c>
      <c r="G104" s="3">
        <f t="shared" si="39"/>
        <v>0</v>
      </c>
    </row>
    <row r="105" spans="1:7" ht="31.5" outlineLevel="7" x14ac:dyDescent="0.25">
      <c r="A105" s="6" t="s">
        <v>57</v>
      </c>
      <c r="B105" s="7" t="s">
        <v>47</v>
      </c>
      <c r="C105" s="8">
        <v>6300155180</v>
      </c>
      <c r="D105" s="7" t="s">
        <v>58</v>
      </c>
      <c r="E105" s="3">
        <v>465608.46</v>
      </c>
      <c r="F105" s="4">
        <v>0</v>
      </c>
      <c r="G105" s="4">
        <v>0</v>
      </c>
    </row>
    <row r="106" spans="1:7" ht="47.25" customHeight="1" outlineLevel="7" x14ac:dyDescent="0.25">
      <c r="A106" s="21" t="s">
        <v>415</v>
      </c>
      <c r="B106" s="7" t="s">
        <v>47</v>
      </c>
      <c r="C106" s="8">
        <v>7100000000</v>
      </c>
      <c r="D106" s="7" t="s">
        <v>1</v>
      </c>
      <c r="E106" s="3">
        <f>E107+E111</f>
        <v>151380</v>
      </c>
      <c r="F106" s="4">
        <v>0</v>
      </c>
      <c r="G106" s="4">
        <v>0</v>
      </c>
    </row>
    <row r="107" spans="1:7" ht="66.75" customHeight="1" outlineLevel="7" x14ac:dyDescent="0.25">
      <c r="A107" s="6" t="s">
        <v>416</v>
      </c>
      <c r="B107" s="7" t="s">
        <v>47</v>
      </c>
      <c r="C107" s="8">
        <v>7100100000</v>
      </c>
      <c r="D107" s="7" t="s">
        <v>1</v>
      </c>
      <c r="E107" s="3">
        <f>E108</f>
        <v>7500</v>
      </c>
      <c r="F107" s="4">
        <v>0</v>
      </c>
      <c r="G107" s="4">
        <v>0</v>
      </c>
    </row>
    <row r="108" spans="1:7" ht="53.25" customHeight="1" outlineLevel="7" x14ac:dyDescent="0.25">
      <c r="A108" s="6" t="s">
        <v>417</v>
      </c>
      <c r="B108" s="7" t="s">
        <v>47</v>
      </c>
      <c r="C108" s="8">
        <v>7100107110</v>
      </c>
      <c r="D108" s="7" t="s">
        <v>1</v>
      </c>
      <c r="E108" s="3">
        <f>E109</f>
        <v>7500</v>
      </c>
      <c r="F108" s="4">
        <v>0</v>
      </c>
      <c r="G108" s="4">
        <v>0</v>
      </c>
    </row>
    <row r="109" spans="1:7" ht="15.75" outlineLevel="7" x14ac:dyDescent="0.25">
      <c r="A109" s="6" t="s">
        <v>18</v>
      </c>
      <c r="B109" s="7" t="s">
        <v>47</v>
      </c>
      <c r="C109" s="8">
        <v>7100107110</v>
      </c>
      <c r="D109" s="7" t="s">
        <v>19</v>
      </c>
      <c r="E109" s="3">
        <v>7500</v>
      </c>
      <c r="F109" s="4">
        <v>0</v>
      </c>
      <c r="G109" s="4">
        <v>0</v>
      </c>
    </row>
    <row r="110" spans="1:7" ht="15.75" outlineLevel="7" x14ac:dyDescent="0.25">
      <c r="A110" s="6" t="s">
        <v>20</v>
      </c>
      <c r="B110" s="7" t="s">
        <v>47</v>
      </c>
      <c r="C110" s="8">
        <v>7100107110</v>
      </c>
      <c r="D110" s="7" t="s">
        <v>21</v>
      </c>
      <c r="E110" s="3">
        <v>7500</v>
      </c>
      <c r="F110" s="4">
        <v>0</v>
      </c>
      <c r="G110" s="4">
        <v>0</v>
      </c>
    </row>
    <row r="111" spans="1:7" ht="47.25" outlineLevel="7" x14ac:dyDescent="0.25">
      <c r="A111" s="6" t="s">
        <v>418</v>
      </c>
      <c r="B111" s="7" t="s">
        <v>47</v>
      </c>
      <c r="C111" s="8">
        <v>7100200000</v>
      </c>
      <c r="D111" s="7" t="s">
        <v>1</v>
      </c>
      <c r="E111" s="3">
        <f>E112+E115</f>
        <v>143880</v>
      </c>
      <c r="F111" s="4">
        <v>0</v>
      </c>
      <c r="G111" s="4">
        <v>0</v>
      </c>
    </row>
    <row r="112" spans="1:7" ht="31.5" outlineLevel="7" x14ac:dyDescent="0.25">
      <c r="A112" s="6" t="s">
        <v>419</v>
      </c>
      <c r="B112" s="7" t="s">
        <v>47</v>
      </c>
      <c r="C112" s="8">
        <v>7100207120</v>
      </c>
      <c r="D112" s="7" t="s">
        <v>1</v>
      </c>
      <c r="E112" s="3">
        <f>E113</f>
        <v>71940</v>
      </c>
      <c r="F112" s="4">
        <v>0</v>
      </c>
      <c r="G112" s="4">
        <v>0</v>
      </c>
    </row>
    <row r="113" spans="1:7" ht="15.75" outlineLevel="7" x14ac:dyDescent="0.25">
      <c r="A113" s="6" t="s">
        <v>18</v>
      </c>
      <c r="B113" s="7" t="s">
        <v>47</v>
      </c>
      <c r="C113" s="8">
        <v>7100207120</v>
      </c>
      <c r="D113" s="9">
        <v>200</v>
      </c>
      <c r="E113" s="3">
        <f>E114</f>
        <v>71940</v>
      </c>
      <c r="F113" s="4">
        <v>0</v>
      </c>
      <c r="G113" s="4">
        <v>0</v>
      </c>
    </row>
    <row r="114" spans="1:7" ht="15.75" outlineLevel="7" x14ac:dyDescent="0.25">
      <c r="A114" s="6" t="s">
        <v>20</v>
      </c>
      <c r="B114" s="7" t="s">
        <v>47</v>
      </c>
      <c r="C114" s="8">
        <v>7100207120</v>
      </c>
      <c r="D114" s="9">
        <v>240</v>
      </c>
      <c r="E114" s="3">
        <v>71940</v>
      </c>
      <c r="F114" s="4">
        <v>0</v>
      </c>
      <c r="G114" s="4">
        <v>0</v>
      </c>
    </row>
    <row r="115" spans="1:7" ht="31.5" outlineLevel="7" x14ac:dyDescent="0.25">
      <c r="A115" s="6" t="s">
        <v>420</v>
      </c>
      <c r="B115" s="7" t="s">
        <v>47</v>
      </c>
      <c r="C115" s="8">
        <v>7100207121</v>
      </c>
      <c r="D115" s="7" t="s">
        <v>1</v>
      </c>
      <c r="E115" s="3">
        <f>E116</f>
        <v>71940</v>
      </c>
      <c r="F115" s="4">
        <v>0</v>
      </c>
      <c r="G115" s="4">
        <v>0</v>
      </c>
    </row>
    <row r="116" spans="1:7" ht="15.75" outlineLevel="7" x14ac:dyDescent="0.25">
      <c r="A116" s="6" t="s">
        <v>18</v>
      </c>
      <c r="B116" s="7" t="s">
        <v>47</v>
      </c>
      <c r="C116" s="8">
        <v>7100207121</v>
      </c>
      <c r="D116" s="9">
        <v>200</v>
      </c>
      <c r="E116" s="3">
        <f>E117</f>
        <v>71940</v>
      </c>
      <c r="F116" s="4">
        <v>0</v>
      </c>
      <c r="G116" s="4">
        <v>0</v>
      </c>
    </row>
    <row r="117" spans="1:7" ht="15.75" outlineLevel="7" x14ac:dyDescent="0.25">
      <c r="A117" s="6" t="s">
        <v>20</v>
      </c>
      <c r="B117" s="7" t="s">
        <v>47</v>
      </c>
      <c r="C117" s="8">
        <v>7100207121</v>
      </c>
      <c r="D117" s="9">
        <v>240</v>
      </c>
      <c r="E117" s="3">
        <v>71940</v>
      </c>
      <c r="F117" s="4">
        <v>0</v>
      </c>
      <c r="G117" s="4">
        <v>0</v>
      </c>
    </row>
    <row r="118" spans="1:7" ht="15.75" outlineLevel="3" x14ac:dyDescent="0.25">
      <c r="A118" s="6" t="s">
        <v>6</v>
      </c>
      <c r="B118" s="7" t="s">
        <v>47</v>
      </c>
      <c r="C118" s="8" t="s">
        <v>7</v>
      </c>
      <c r="D118" s="7" t="s">
        <v>1</v>
      </c>
      <c r="E118" s="3">
        <f>E119</f>
        <v>46181743.369999997</v>
      </c>
      <c r="F118" s="3">
        <f>F119</f>
        <v>39550219.549999997</v>
      </c>
      <c r="G118" s="3">
        <f t="shared" ref="G118" si="40">G119</f>
        <v>36183909</v>
      </c>
    </row>
    <row r="119" spans="1:7" ht="22.5" customHeight="1" outlineLevel="4" x14ac:dyDescent="0.25">
      <c r="A119" s="6" t="s">
        <v>8</v>
      </c>
      <c r="B119" s="7" t="s">
        <v>47</v>
      </c>
      <c r="C119" s="8" t="s">
        <v>9</v>
      </c>
      <c r="D119" s="7" t="s">
        <v>1</v>
      </c>
      <c r="E119" s="3">
        <f>E120+E128+E135+E141+E146+E151+E156+E159+E164+E138+E125</f>
        <v>46181743.369999997</v>
      </c>
      <c r="F119" s="3">
        <f>F120+F128+F135+F141+F146+F151+F156+F159+F164+F138</f>
        <v>39550219.549999997</v>
      </c>
      <c r="G119" s="3">
        <f t="shared" ref="G119" si="41">G120+G128+G135+G141+G146+G151+G156+G159+G164+G138</f>
        <v>36183909</v>
      </c>
    </row>
    <row r="120" spans="1:7" ht="35.25" customHeight="1" outlineLevel="5" x14ac:dyDescent="0.25">
      <c r="A120" s="60" t="s">
        <v>432</v>
      </c>
      <c r="B120" s="61" t="s">
        <v>47</v>
      </c>
      <c r="C120" s="62" t="s">
        <v>59</v>
      </c>
      <c r="D120" s="65" t="s">
        <v>1</v>
      </c>
      <c r="E120" s="63">
        <f>E121+E123</f>
        <v>2205849.15</v>
      </c>
      <c r="F120" s="3">
        <f>F121+F123</f>
        <v>612280.55000000005</v>
      </c>
      <c r="G120" s="3">
        <f>G121+G123</f>
        <v>688890</v>
      </c>
    </row>
    <row r="121" spans="1:7" ht="15.75" outlineLevel="6" x14ac:dyDescent="0.25">
      <c r="A121" s="60" t="s">
        <v>18</v>
      </c>
      <c r="B121" s="61" t="s">
        <v>47</v>
      </c>
      <c r="C121" s="62" t="s">
        <v>59</v>
      </c>
      <c r="D121" s="65" t="s">
        <v>19</v>
      </c>
      <c r="E121" s="63">
        <f>E122</f>
        <v>2205849.15</v>
      </c>
      <c r="F121" s="3">
        <f t="shared" ref="F121:G121" si="42">F122</f>
        <v>573580</v>
      </c>
      <c r="G121" s="3">
        <f t="shared" si="42"/>
        <v>645380</v>
      </c>
    </row>
    <row r="122" spans="1:7" ht="15.75" outlineLevel="7" x14ac:dyDescent="0.25">
      <c r="A122" s="60" t="s">
        <v>20</v>
      </c>
      <c r="B122" s="61" t="s">
        <v>47</v>
      </c>
      <c r="C122" s="62" t="s">
        <v>59</v>
      </c>
      <c r="D122" s="65" t="s">
        <v>21</v>
      </c>
      <c r="E122" s="63">
        <v>2205849.15</v>
      </c>
      <c r="F122" s="4">
        <v>573580</v>
      </c>
      <c r="G122" s="4">
        <v>645380</v>
      </c>
    </row>
    <row r="123" spans="1:7" ht="15.75" outlineLevel="7" x14ac:dyDescent="0.25">
      <c r="A123" s="60" t="s">
        <v>28</v>
      </c>
      <c r="B123" s="61" t="s">
        <v>47</v>
      </c>
      <c r="C123" s="62" t="s">
        <v>59</v>
      </c>
      <c r="D123" s="65" t="s">
        <v>29</v>
      </c>
      <c r="E123" s="63">
        <f>E124</f>
        <v>0</v>
      </c>
      <c r="F123" s="3">
        <f>F124</f>
        <v>38700.550000000003</v>
      </c>
      <c r="G123" s="3">
        <f>G124</f>
        <v>43510</v>
      </c>
    </row>
    <row r="124" spans="1:7" ht="15.75" outlineLevel="7" x14ac:dyDescent="0.25">
      <c r="A124" s="6" t="s">
        <v>30</v>
      </c>
      <c r="B124" s="7" t="s">
        <v>47</v>
      </c>
      <c r="C124" s="8" t="s">
        <v>59</v>
      </c>
      <c r="D124" s="9" t="s">
        <v>31</v>
      </c>
      <c r="E124" s="3">
        <v>0</v>
      </c>
      <c r="F124" s="4">
        <v>38700.550000000003</v>
      </c>
      <c r="G124" s="4">
        <v>43510</v>
      </c>
    </row>
    <row r="125" spans="1:7" ht="50.25" customHeight="1" outlineLevel="7" x14ac:dyDescent="0.25">
      <c r="A125" s="6" t="s">
        <v>546</v>
      </c>
      <c r="B125" s="7" t="s">
        <v>47</v>
      </c>
      <c r="C125" s="8">
        <v>9999902011</v>
      </c>
      <c r="D125" s="9" t="s">
        <v>1</v>
      </c>
      <c r="E125" s="3">
        <f>E126</f>
        <v>720385.54</v>
      </c>
      <c r="F125" s="3">
        <v>0</v>
      </c>
      <c r="G125" s="3">
        <v>0</v>
      </c>
    </row>
    <row r="126" spans="1:7" ht="15.75" outlineLevel="7" x14ac:dyDescent="0.25">
      <c r="A126" s="6" t="s">
        <v>18</v>
      </c>
      <c r="B126" s="7" t="s">
        <v>47</v>
      </c>
      <c r="C126" s="8">
        <v>9999902011</v>
      </c>
      <c r="D126" s="9" t="s">
        <v>19</v>
      </c>
      <c r="E126" s="3">
        <f>E127</f>
        <v>720385.54</v>
      </c>
      <c r="F126" s="3">
        <v>0</v>
      </c>
      <c r="G126" s="3">
        <v>0</v>
      </c>
    </row>
    <row r="127" spans="1:7" ht="15.75" outlineLevel="7" x14ac:dyDescent="0.25">
      <c r="A127" s="6" t="s">
        <v>20</v>
      </c>
      <c r="B127" s="7" t="s">
        <v>47</v>
      </c>
      <c r="C127" s="8">
        <v>9999902011</v>
      </c>
      <c r="D127" s="9" t="s">
        <v>21</v>
      </c>
      <c r="E127" s="3">
        <v>720385.54</v>
      </c>
      <c r="F127" s="4">
        <v>0</v>
      </c>
      <c r="G127" s="4">
        <v>0</v>
      </c>
    </row>
    <row r="128" spans="1:7" ht="63" customHeight="1" outlineLevel="5" x14ac:dyDescent="0.25">
      <c r="A128" s="6" t="s">
        <v>454</v>
      </c>
      <c r="B128" s="7" t="s">
        <v>47</v>
      </c>
      <c r="C128" s="8" t="s">
        <v>64</v>
      </c>
      <c r="D128" s="9" t="s">
        <v>1</v>
      </c>
      <c r="E128" s="3">
        <f>E129+E131+E133</f>
        <v>28868728</v>
      </c>
      <c r="F128" s="3">
        <f>F129+F131+F133</f>
        <v>25957060</v>
      </c>
      <c r="G128" s="3">
        <f>G129+G131+G133</f>
        <v>23206850</v>
      </c>
    </row>
    <row r="129" spans="1:7" ht="47.25" outlineLevel="6" x14ac:dyDescent="0.25">
      <c r="A129" s="60" t="s">
        <v>301</v>
      </c>
      <c r="B129" s="61" t="s">
        <v>47</v>
      </c>
      <c r="C129" s="62" t="s">
        <v>64</v>
      </c>
      <c r="D129" s="65" t="s">
        <v>13</v>
      </c>
      <c r="E129" s="63">
        <f>E130</f>
        <v>24576620</v>
      </c>
      <c r="F129" s="3">
        <f t="shared" ref="F129:G129" si="43">F130</f>
        <v>23687580</v>
      </c>
      <c r="G129" s="3">
        <f t="shared" si="43"/>
        <v>20653280</v>
      </c>
    </row>
    <row r="130" spans="1:7" ht="15.75" outlineLevel="7" x14ac:dyDescent="0.25">
      <c r="A130" s="60" t="s">
        <v>65</v>
      </c>
      <c r="B130" s="61" t="s">
        <v>47</v>
      </c>
      <c r="C130" s="62" t="s">
        <v>64</v>
      </c>
      <c r="D130" s="61" t="s">
        <v>66</v>
      </c>
      <c r="E130" s="63">
        <v>24576620</v>
      </c>
      <c r="F130" s="4">
        <v>23687580</v>
      </c>
      <c r="G130" s="4">
        <v>20653280</v>
      </c>
    </row>
    <row r="131" spans="1:7" ht="15.75" outlineLevel="6" x14ac:dyDescent="0.25">
      <c r="A131" s="60" t="s">
        <v>18</v>
      </c>
      <c r="B131" s="61" t="s">
        <v>47</v>
      </c>
      <c r="C131" s="62" t="s">
        <v>64</v>
      </c>
      <c r="D131" s="61" t="s">
        <v>19</v>
      </c>
      <c r="E131" s="63">
        <f>E132</f>
        <v>4286608</v>
      </c>
      <c r="F131" s="3">
        <f t="shared" ref="F131:G131" si="44">F132</f>
        <v>2265230</v>
      </c>
      <c r="G131" s="3">
        <f t="shared" si="44"/>
        <v>2548770</v>
      </c>
    </row>
    <row r="132" spans="1:7" ht="15.75" outlineLevel="7" x14ac:dyDescent="0.25">
      <c r="A132" s="60" t="s">
        <v>20</v>
      </c>
      <c r="B132" s="61" t="s">
        <v>47</v>
      </c>
      <c r="C132" s="62" t="s">
        <v>64</v>
      </c>
      <c r="D132" s="61" t="s">
        <v>21</v>
      </c>
      <c r="E132" s="63">
        <v>4286608</v>
      </c>
      <c r="F132" s="4">
        <v>2265230</v>
      </c>
      <c r="G132" s="4">
        <v>2548770</v>
      </c>
    </row>
    <row r="133" spans="1:7" ht="15.75" outlineLevel="7" x14ac:dyDescent="0.25">
      <c r="A133" s="6" t="s">
        <v>28</v>
      </c>
      <c r="B133" s="7" t="s">
        <v>47</v>
      </c>
      <c r="C133" s="8" t="s">
        <v>64</v>
      </c>
      <c r="D133" s="7" t="s">
        <v>29</v>
      </c>
      <c r="E133" s="3">
        <f>E134</f>
        <v>5500</v>
      </c>
      <c r="F133" s="3">
        <f>F134</f>
        <v>4250</v>
      </c>
      <c r="G133" s="3">
        <f>G134</f>
        <v>4800</v>
      </c>
    </row>
    <row r="134" spans="1:7" ht="15.75" outlineLevel="7" x14ac:dyDescent="0.25">
      <c r="A134" s="6" t="s">
        <v>30</v>
      </c>
      <c r="B134" s="7" t="s">
        <v>47</v>
      </c>
      <c r="C134" s="8" t="s">
        <v>64</v>
      </c>
      <c r="D134" s="7" t="s">
        <v>31</v>
      </c>
      <c r="E134" s="3">
        <v>5500</v>
      </c>
      <c r="F134" s="4">
        <v>4250</v>
      </c>
      <c r="G134" s="4">
        <v>4800</v>
      </c>
    </row>
    <row r="135" spans="1:7" ht="19.5" customHeight="1" outlineLevel="5" x14ac:dyDescent="0.25">
      <c r="A135" s="6" t="s">
        <v>67</v>
      </c>
      <c r="B135" s="7" t="s">
        <v>47</v>
      </c>
      <c r="C135" s="8" t="s">
        <v>68</v>
      </c>
      <c r="D135" s="7" t="s">
        <v>1</v>
      </c>
      <c r="E135" s="3">
        <f>E136</f>
        <v>58312.68</v>
      </c>
      <c r="F135" s="3">
        <f t="shared" ref="F135:G135" si="45">F136</f>
        <v>0</v>
      </c>
      <c r="G135" s="3">
        <f t="shared" si="45"/>
        <v>0</v>
      </c>
    </row>
    <row r="136" spans="1:7" ht="23.25" customHeight="1" outlineLevel="6" x14ac:dyDescent="0.25">
      <c r="A136" s="6" t="s">
        <v>28</v>
      </c>
      <c r="B136" s="7" t="s">
        <v>47</v>
      </c>
      <c r="C136" s="8" t="s">
        <v>68</v>
      </c>
      <c r="D136" s="7" t="s">
        <v>29</v>
      </c>
      <c r="E136" s="3">
        <f>E137</f>
        <v>58312.68</v>
      </c>
      <c r="F136" s="3">
        <f t="shared" ref="F136:G136" si="46">F137</f>
        <v>0</v>
      </c>
      <c r="G136" s="3">
        <f t="shared" si="46"/>
        <v>0</v>
      </c>
    </row>
    <row r="137" spans="1:7" ht="21" customHeight="1" outlineLevel="7" x14ac:dyDescent="0.25">
      <c r="A137" s="6" t="s">
        <v>30</v>
      </c>
      <c r="B137" s="7" t="s">
        <v>47</v>
      </c>
      <c r="C137" s="8" t="s">
        <v>68</v>
      </c>
      <c r="D137" s="7" t="s">
        <v>31</v>
      </c>
      <c r="E137" s="3">
        <v>58312.68</v>
      </c>
      <c r="F137" s="4">
        <v>0</v>
      </c>
      <c r="G137" s="4">
        <v>0</v>
      </c>
    </row>
    <row r="138" spans="1:7" ht="21.75" customHeight="1" outlineLevel="7" x14ac:dyDescent="0.25">
      <c r="A138" s="6" t="s">
        <v>325</v>
      </c>
      <c r="B138" s="7" t="s">
        <v>47</v>
      </c>
      <c r="C138" s="8">
        <v>9999920470</v>
      </c>
      <c r="D138" s="7" t="s">
        <v>1</v>
      </c>
      <c r="E138" s="3">
        <f>E139</f>
        <v>100000</v>
      </c>
      <c r="F138" s="3">
        <f t="shared" ref="F138:G138" si="47">F139</f>
        <v>0</v>
      </c>
      <c r="G138" s="3">
        <f t="shared" si="47"/>
        <v>0</v>
      </c>
    </row>
    <row r="139" spans="1:7" ht="21" customHeight="1" outlineLevel="7" x14ac:dyDescent="0.25">
      <c r="A139" s="6" t="s">
        <v>28</v>
      </c>
      <c r="B139" s="7" t="s">
        <v>47</v>
      </c>
      <c r="C139" s="8">
        <v>9999920470</v>
      </c>
      <c r="D139" s="7" t="s">
        <v>29</v>
      </c>
      <c r="E139" s="3">
        <f>E140</f>
        <v>100000</v>
      </c>
      <c r="F139" s="3">
        <f t="shared" ref="F139:G139" si="48">F140</f>
        <v>0</v>
      </c>
      <c r="G139" s="3">
        <f t="shared" si="48"/>
        <v>0</v>
      </c>
    </row>
    <row r="140" spans="1:7" ht="21.75" customHeight="1" outlineLevel="7" x14ac:dyDescent="0.25">
      <c r="A140" s="6" t="s">
        <v>30</v>
      </c>
      <c r="B140" s="7" t="s">
        <v>47</v>
      </c>
      <c r="C140" s="8">
        <v>9999920470</v>
      </c>
      <c r="D140" s="7" t="s">
        <v>31</v>
      </c>
      <c r="E140" s="3">
        <v>100000</v>
      </c>
      <c r="F140" s="4">
        <v>0</v>
      </c>
      <c r="G140" s="4">
        <v>0</v>
      </c>
    </row>
    <row r="141" spans="1:7" ht="31.5" outlineLevel="5" x14ac:dyDescent="0.25">
      <c r="A141" s="6" t="s">
        <v>69</v>
      </c>
      <c r="B141" s="7" t="s">
        <v>47</v>
      </c>
      <c r="C141" s="8" t="s">
        <v>70</v>
      </c>
      <c r="D141" s="7" t="s">
        <v>1</v>
      </c>
      <c r="E141" s="3">
        <f>E142+E144</f>
        <v>8731161</v>
      </c>
      <c r="F141" s="3">
        <f>F142+F144</f>
        <v>7408781</v>
      </c>
      <c r="G141" s="3">
        <f t="shared" ref="G141" si="49">G142+G144</f>
        <v>6556850</v>
      </c>
    </row>
    <row r="142" spans="1:7" ht="47.25" outlineLevel="6" x14ac:dyDescent="0.25">
      <c r="A142" s="6" t="s">
        <v>12</v>
      </c>
      <c r="B142" s="7" t="s">
        <v>47</v>
      </c>
      <c r="C142" s="8" t="s">
        <v>70</v>
      </c>
      <c r="D142" s="7" t="s">
        <v>13</v>
      </c>
      <c r="E142" s="3">
        <f>E143</f>
        <v>7243821</v>
      </c>
      <c r="F142" s="3">
        <f t="shared" ref="F142:G142" si="50">F143</f>
        <v>7025321</v>
      </c>
      <c r="G142" s="3">
        <f t="shared" si="50"/>
        <v>6125400</v>
      </c>
    </row>
    <row r="143" spans="1:7" ht="15.75" outlineLevel="7" x14ac:dyDescent="0.25">
      <c r="A143" s="6" t="s">
        <v>65</v>
      </c>
      <c r="B143" s="7" t="s">
        <v>47</v>
      </c>
      <c r="C143" s="8" t="s">
        <v>70</v>
      </c>
      <c r="D143" s="7" t="s">
        <v>66</v>
      </c>
      <c r="E143" s="3">
        <v>7243821</v>
      </c>
      <c r="F143" s="4">
        <v>7025321</v>
      </c>
      <c r="G143" s="4">
        <v>6125400</v>
      </c>
    </row>
    <row r="144" spans="1:7" ht="15.75" outlineLevel="6" x14ac:dyDescent="0.25">
      <c r="A144" s="6" t="s">
        <v>18</v>
      </c>
      <c r="B144" s="7" t="s">
        <v>47</v>
      </c>
      <c r="C144" s="8" t="s">
        <v>70</v>
      </c>
      <c r="D144" s="7" t="s">
        <v>19</v>
      </c>
      <c r="E144" s="3">
        <f>E145</f>
        <v>1487340</v>
      </c>
      <c r="F144" s="3">
        <f t="shared" ref="F144:G144" si="51">F145</f>
        <v>383460</v>
      </c>
      <c r="G144" s="3">
        <f t="shared" si="51"/>
        <v>431450</v>
      </c>
    </row>
    <row r="145" spans="1:8" ht="15.75" outlineLevel="7" x14ac:dyDescent="0.25">
      <c r="A145" s="6" t="s">
        <v>20</v>
      </c>
      <c r="B145" s="7" t="s">
        <v>47</v>
      </c>
      <c r="C145" s="8" t="s">
        <v>70</v>
      </c>
      <c r="D145" s="7" t="s">
        <v>21</v>
      </c>
      <c r="E145" s="3">
        <v>1487340</v>
      </c>
      <c r="F145" s="3">
        <v>383460</v>
      </c>
      <c r="G145" s="3">
        <v>431450</v>
      </c>
    </row>
    <row r="146" spans="1:8" ht="31.5" outlineLevel="5" x14ac:dyDescent="0.25">
      <c r="A146" s="6" t="s">
        <v>71</v>
      </c>
      <c r="B146" s="7" t="s">
        <v>47</v>
      </c>
      <c r="C146" s="8" t="s">
        <v>72</v>
      </c>
      <c r="D146" s="7" t="s">
        <v>1</v>
      </c>
      <c r="E146" s="3">
        <f>E147+E149</f>
        <v>1261402</v>
      </c>
      <c r="F146" s="3">
        <f t="shared" ref="F146:G146" si="52">F147+F149</f>
        <v>1261402</v>
      </c>
      <c r="G146" s="3">
        <f t="shared" si="52"/>
        <v>1261402</v>
      </c>
    </row>
    <row r="147" spans="1:8" ht="47.25" outlineLevel="6" x14ac:dyDescent="0.25">
      <c r="A147" s="6" t="s">
        <v>12</v>
      </c>
      <c r="B147" s="7" t="s">
        <v>47</v>
      </c>
      <c r="C147" s="8" t="s">
        <v>72</v>
      </c>
      <c r="D147" s="7" t="s">
        <v>13</v>
      </c>
      <c r="E147" s="3">
        <f>E148</f>
        <v>1158402</v>
      </c>
      <c r="F147" s="3">
        <f t="shared" ref="F147:G147" si="53">F148</f>
        <v>1158402</v>
      </c>
      <c r="G147" s="3">
        <f t="shared" si="53"/>
        <v>1158402</v>
      </c>
    </row>
    <row r="148" spans="1:8" ht="15.75" outlineLevel="7" x14ac:dyDescent="0.25">
      <c r="A148" s="6" t="s">
        <v>14</v>
      </c>
      <c r="B148" s="7" t="s">
        <v>47</v>
      </c>
      <c r="C148" s="8" t="s">
        <v>72</v>
      </c>
      <c r="D148" s="7" t="s">
        <v>15</v>
      </c>
      <c r="E148" s="3">
        <v>1158402</v>
      </c>
      <c r="F148" s="4">
        <v>1158402</v>
      </c>
      <c r="G148" s="4">
        <v>1158402</v>
      </c>
    </row>
    <row r="149" spans="1:8" ht="15.75" outlineLevel="6" x14ac:dyDescent="0.25">
      <c r="A149" s="6" t="s">
        <v>18</v>
      </c>
      <c r="B149" s="7" t="s">
        <v>47</v>
      </c>
      <c r="C149" s="8" t="s">
        <v>72</v>
      </c>
      <c r="D149" s="7" t="s">
        <v>19</v>
      </c>
      <c r="E149" s="3">
        <f>E150</f>
        <v>103000</v>
      </c>
      <c r="F149" s="3">
        <f t="shared" ref="F149:G149" si="54">F150</f>
        <v>103000</v>
      </c>
      <c r="G149" s="3">
        <f t="shared" si="54"/>
        <v>103000</v>
      </c>
    </row>
    <row r="150" spans="1:8" ht="15.75" outlineLevel="7" x14ac:dyDescent="0.25">
      <c r="A150" s="6" t="s">
        <v>20</v>
      </c>
      <c r="B150" s="7" t="s">
        <v>47</v>
      </c>
      <c r="C150" s="8" t="s">
        <v>72</v>
      </c>
      <c r="D150" s="7" t="s">
        <v>21</v>
      </c>
      <c r="E150" s="3">
        <v>103000</v>
      </c>
      <c r="F150" s="4">
        <v>103000</v>
      </c>
      <c r="G150" s="4">
        <v>103000</v>
      </c>
    </row>
    <row r="151" spans="1:8" ht="31.5" outlineLevel="5" x14ac:dyDescent="0.25">
      <c r="A151" s="60" t="s">
        <v>73</v>
      </c>
      <c r="B151" s="61" t="s">
        <v>47</v>
      </c>
      <c r="C151" s="62" t="s">
        <v>74</v>
      </c>
      <c r="D151" s="61" t="s">
        <v>1</v>
      </c>
      <c r="E151" s="63">
        <f>E152+E154</f>
        <v>1607597</v>
      </c>
      <c r="F151" s="3">
        <f t="shared" ref="F151:G151" si="55">F152+F154</f>
        <v>1641875</v>
      </c>
      <c r="G151" s="3">
        <f t="shared" si="55"/>
        <v>1707550</v>
      </c>
      <c r="H151" s="59"/>
    </row>
    <row r="152" spans="1:8" ht="47.25" outlineLevel="6" x14ac:dyDescent="0.25">
      <c r="A152" s="60" t="s">
        <v>12</v>
      </c>
      <c r="B152" s="61" t="s">
        <v>47</v>
      </c>
      <c r="C152" s="62" t="s">
        <v>74</v>
      </c>
      <c r="D152" s="61" t="s">
        <v>13</v>
      </c>
      <c r="E152" s="63">
        <f>E153</f>
        <v>1597597</v>
      </c>
      <c r="F152" s="3">
        <f t="shared" ref="F152:G152" si="56">F153</f>
        <v>1631875</v>
      </c>
      <c r="G152" s="3">
        <f t="shared" si="56"/>
        <v>1697550</v>
      </c>
    </row>
    <row r="153" spans="1:8" ht="15.75" outlineLevel="7" x14ac:dyDescent="0.25">
      <c r="A153" s="60" t="s">
        <v>14</v>
      </c>
      <c r="B153" s="61" t="s">
        <v>47</v>
      </c>
      <c r="C153" s="62" t="s">
        <v>74</v>
      </c>
      <c r="D153" s="61" t="s">
        <v>15</v>
      </c>
      <c r="E153" s="63">
        <v>1597597</v>
      </c>
      <c r="F153" s="4">
        <v>1631875</v>
      </c>
      <c r="G153" s="4">
        <v>1697550</v>
      </c>
    </row>
    <row r="154" spans="1:8" ht="15.75" outlineLevel="7" x14ac:dyDescent="0.25">
      <c r="A154" s="60" t="s">
        <v>18</v>
      </c>
      <c r="B154" s="61" t="s">
        <v>47</v>
      </c>
      <c r="C154" s="62" t="s">
        <v>74</v>
      </c>
      <c r="D154" s="65">
        <v>200</v>
      </c>
      <c r="E154" s="63">
        <f>E155</f>
        <v>10000</v>
      </c>
      <c r="F154" s="3">
        <f t="shared" ref="F154:G154" si="57">F155</f>
        <v>10000</v>
      </c>
      <c r="G154" s="3">
        <f t="shared" si="57"/>
        <v>10000</v>
      </c>
    </row>
    <row r="155" spans="1:8" ht="15.75" outlineLevel="7" x14ac:dyDescent="0.25">
      <c r="A155" s="60" t="s">
        <v>20</v>
      </c>
      <c r="B155" s="61" t="s">
        <v>47</v>
      </c>
      <c r="C155" s="62" t="s">
        <v>74</v>
      </c>
      <c r="D155" s="65">
        <v>240</v>
      </c>
      <c r="E155" s="63">
        <v>10000</v>
      </c>
      <c r="F155" s="4">
        <v>10000</v>
      </c>
      <c r="G155" s="4">
        <v>10000</v>
      </c>
    </row>
    <row r="156" spans="1:8" ht="31.5" outlineLevel="5" x14ac:dyDescent="0.25">
      <c r="A156" s="60" t="s">
        <v>75</v>
      </c>
      <c r="B156" s="61" t="s">
        <v>47</v>
      </c>
      <c r="C156" s="62" t="s">
        <v>76</v>
      </c>
      <c r="D156" s="61" t="s">
        <v>1</v>
      </c>
      <c r="E156" s="63">
        <f>E157</f>
        <v>1110038</v>
      </c>
      <c r="F156" s="3">
        <f t="shared" ref="F156:G156" si="58">F157</f>
        <v>1133513</v>
      </c>
      <c r="G156" s="3">
        <f t="shared" si="58"/>
        <v>1178854</v>
      </c>
      <c r="H156" s="59"/>
    </row>
    <row r="157" spans="1:8" ht="47.25" outlineLevel="6" x14ac:dyDescent="0.25">
      <c r="A157" s="6" t="s">
        <v>12</v>
      </c>
      <c r="B157" s="7" t="s">
        <v>47</v>
      </c>
      <c r="C157" s="8" t="s">
        <v>76</v>
      </c>
      <c r="D157" s="7" t="s">
        <v>13</v>
      </c>
      <c r="E157" s="3">
        <f>E158</f>
        <v>1110038</v>
      </c>
      <c r="F157" s="3">
        <f>F158</f>
        <v>1133513</v>
      </c>
      <c r="G157" s="3">
        <f>G158</f>
        <v>1178854</v>
      </c>
    </row>
    <row r="158" spans="1:8" ht="15.75" outlineLevel="7" x14ac:dyDescent="0.25">
      <c r="A158" s="6" t="s">
        <v>14</v>
      </c>
      <c r="B158" s="7" t="s">
        <v>47</v>
      </c>
      <c r="C158" s="8" t="s">
        <v>76</v>
      </c>
      <c r="D158" s="7" t="s">
        <v>15</v>
      </c>
      <c r="E158" s="3">
        <v>1110038</v>
      </c>
      <c r="F158" s="4">
        <v>1133513</v>
      </c>
      <c r="G158" s="4">
        <v>1178854</v>
      </c>
    </row>
    <row r="159" spans="1:8" ht="31.5" outlineLevel="5" x14ac:dyDescent="0.25">
      <c r="A159" s="60" t="s">
        <v>77</v>
      </c>
      <c r="B159" s="61" t="s">
        <v>47</v>
      </c>
      <c r="C159" s="62" t="s">
        <v>78</v>
      </c>
      <c r="D159" s="61" t="s">
        <v>1</v>
      </c>
      <c r="E159" s="63">
        <f>E160+E162</f>
        <v>1246087</v>
      </c>
      <c r="F159" s="3">
        <f t="shared" ref="F159:G159" si="59">F160+F162</f>
        <v>1270123</v>
      </c>
      <c r="G159" s="3">
        <f t="shared" si="59"/>
        <v>1318328</v>
      </c>
    </row>
    <row r="160" spans="1:8" ht="47.25" outlineLevel="6" x14ac:dyDescent="0.25">
      <c r="A160" s="60" t="s">
        <v>12</v>
      </c>
      <c r="B160" s="61" t="s">
        <v>47</v>
      </c>
      <c r="C160" s="62" t="s">
        <v>78</v>
      </c>
      <c r="D160" s="61" t="s">
        <v>13</v>
      </c>
      <c r="E160" s="63">
        <f>E161</f>
        <v>1076087</v>
      </c>
      <c r="F160" s="3">
        <f t="shared" ref="F160:G160" si="60">F161</f>
        <v>1100123</v>
      </c>
      <c r="G160" s="3">
        <f t="shared" si="60"/>
        <v>1148328</v>
      </c>
    </row>
    <row r="161" spans="1:7" ht="15.75" outlineLevel="7" x14ac:dyDescent="0.25">
      <c r="A161" s="60" t="s">
        <v>14</v>
      </c>
      <c r="B161" s="61" t="s">
        <v>47</v>
      </c>
      <c r="C161" s="62" t="s">
        <v>78</v>
      </c>
      <c r="D161" s="61" t="s">
        <v>15</v>
      </c>
      <c r="E161" s="63">
        <v>1076087</v>
      </c>
      <c r="F161" s="3">
        <v>1100123</v>
      </c>
      <c r="G161" s="3">
        <v>1148328</v>
      </c>
    </row>
    <row r="162" spans="1:7" ht="15.75" outlineLevel="6" x14ac:dyDescent="0.25">
      <c r="A162" s="60" t="s">
        <v>18</v>
      </c>
      <c r="B162" s="61" t="s">
        <v>47</v>
      </c>
      <c r="C162" s="62" t="s">
        <v>78</v>
      </c>
      <c r="D162" s="61" t="s">
        <v>19</v>
      </c>
      <c r="E162" s="63">
        <f>E163</f>
        <v>170000</v>
      </c>
      <c r="F162" s="3">
        <f t="shared" ref="F162:G162" si="61">F163</f>
        <v>170000</v>
      </c>
      <c r="G162" s="3">
        <f t="shared" si="61"/>
        <v>170000</v>
      </c>
    </row>
    <row r="163" spans="1:7" ht="15.75" outlineLevel="7" x14ac:dyDescent="0.25">
      <c r="A163" s="60" t="s">
        <v>20</v>
      </c>
      <c r="B163" s="61" t="s">
        <v>47</v>
      </c>
      <c r="C163" s="62" t="s">
        <v>78</v>
      </c>
      <c r="D163" s="61" t="s">
        <v>21</v>
      </c>
      <c r="E163" s="63">
        <v>170000</v>
      </c>
      <c r="F163" s="4">
        <v>170000</v>
      </c>
      <c r="G163" s="4">
        <v>170000</v>
      </c>
    </row>
    <row r="164" spans="1:7" ht="36.75" customHeight="1" outlineLevel="5" x14ac:dyDescent="0.25">
      <c r="A164" s="60" t="s">
        <v>79</v>
      </c>
      <c r="B164" s="61" t="s">
        <v>47</v>
      </c>
      <c r="C164" s="62" t="s">
        <v>80</v>
      </c>
      <c r="D164" s="61" t="s">
        <v>1</v>
      </c>
      <c r="E164" s="63">
        <f>E165</f>
        <v>272183</v>
      </c>
      <c r="F164" s="3">
        <f t="shared" ref="F164:G164" si="62">F165</f>
        <v>265185</v>
      </c>
      <c r="G164" s="3">
        <f t="shared" si="62"/>
        <v>265185</v>
      </c>
    </row>
    <row r="165" spans="1:7" ht="47.25" outlineLevel="6" x14ac:dyDescent="0.25">
      <c r="A165" s="60" t="s">
        <v>12</v>
      </c>
      <c r="B165" s="61" t="s">
        <v>47</v>
      </c>
      <c r="C165" s="62" t="s">
        <v>80</v>
      </c>
      <c r="D165" s="61" t="s">
        <v>13</v>
      </c>
      <c r="E165" s="63">
        <f>E166</f>
        <v>272183</v>
      </c>
      <c r="F165" s="3">
        <f t="shared" ref="F165:G165" si="63">F166</f>
        <v>265185</v>
      </c>
      <c r="G165" s="3">
        <f t="shared" si="63"/>
        <v>265185</v>
      </c>
    </row>
    <row r="166" spans="1:7" ht="22.5" customHeight="1" outlineLevel="7" x14ac:dyDescent="0.25">
      <c r="A166" s="6" t="s">
        <v>300</v>
      </c>
      <c r="B166" s="7" t="s">
        <v>47</v>
      </c>
      <c r="C166" s="8" t="s">
        <v>80</v>
      </c>
      <c r="D166" s="7" t="s">
        <v>15</v>
      </c>
      <c r="E166" s="3">
        <v>272183</v>
      </c>
      <c r="F166" s="4">
        <v>265185</v>
      </c>
      <c r="G166" s="4">
        <v>265185</v>
      </c>
    </row>
    <row r="167" spans="1:7" ht="20.25" customHeight="1" outlineLevel="1" x14ac:dyDescent="0.25">
      <c r="A167" s="6" t="s">
        <v>81</v>
      </c>
      <c r="B167" s="7" t="s">
        <v>82</v>
      </c>
      <c r="C167" s="8" t="s">
        <v>0</v>
      </c>
      <c r="D167" s="7" t="s">
        <v>1</v>
      </c>
      <c r="E167" s="3">
        <f>E168+E176</f>
        <v>1179130</v>
      </c>
      <c r="F167" s="3">
        <f t="shared" ref="F167:G167" si="64">F168+F176</f>
        <v>1083410</v>
      </c>
      <c r="G167" s="3">
        <f t="shared" si="64"/>
        <v>1122290</v>
      </c>
    </row>
    <row r="168" spans="1:7" ht="21.75" customHeight="1" outlineLevel="2" x14ac:dyDescent="0.25">
      <c r="A168" s="6" t="s">
        <v>83</v>
      </c>
      <c r="B168" s="7" t="s">
        <v>84</v>
      </c>
      <c r="C168" s="8" t="s">
        <v>0</v>
      </c>
      <c r="D168" s="7" t="s">
        <v>1</v>
      </c>
      <c r="E168" s="3">
        <f>E169</f>
        <v>1035130</v>
      </c>
      <c r="F168" s="3">
        <f t="shared" ref="F168:G168" si="65">F169</f>
        <v>1083410</v>
      </c>
      <c r="G168" s="3">
        <f t="shared" si="65"/>
        <v>1122290</v>
      </c>
    </row>
    <row r="169" spans="1:7" ht="21.75" customHeight="1" outlineLevel="3" x14ac:dyDescent="0.25">
      <c r="A169" s="6" t="s">
        <v>6</v>
      </c>
      <c r="B169" s="7" t="s">
        <v>84</v>
      </c>
      <c r="C169" s="8" t="s">
        <v>7</v>
      </c>
      <c r="D169" s="7" t="s">
        <v>1</v>
      </c>
      <c r="E169" s="3">
        <f>E170</f>
        <v>1035130</v>
      </c>
      <c r="F169" s="3">
        <f t="shared" ref="F169:G169" si="66">F170</f>
        <v>1083410</v>
      </c>
      <c r="G169" s="3">
        <f t="shared" si="66"/>
        <v>1122290</v>
      </c>
    </row>
    <row r="170" spans="1:7" ht="23.25" customHeight="1" outlineLevel="4" x14ac:dyDescent="0.25">
      <c r="A170" s="6" t="s">
        <v>8</v>
      </c>
      <c r="B170" s="7" t="s">
        <v>84</v>
      </c>
      <c r="C170" s="8" t="s">
        <v>9</v>
      </c>
      <c r="D170" s="7" t="s">
        <v>1</v>
      </c>
      <c r="E170" s="3">
        <f>E171</f>
        <v>1035130</v>
      </c>
      <c r="F170" s="3">
        <f t="shared" ref="F170:G170" si="67">F171</f>
        <v>1083410</v>
      </c>
      <c r="G170" s="3">
        <f t="shared" si="67"/>
        <v>1122290</v>
      </c>
    </row>
    <row r="171" spans="1:7" ht="31.5" outlineLevel="5" x14ac:dyDescent="0.25">
      <c r="A171" s="6" t="s">
        <v>85</v>
      </c>
      <c r="B171" s="7" t="s">
        <v>84</v>
      </c>
      <c r="C171" s="8" t="s">
        <v>86</v>
      </c>
      <c r="D171" s="7" t="s">
        <v>1</v>
      </c>
      <c r="E171" s="3">
        <f>E172+E174</f>
        <v>1035130</v>
      </c>
      <c r="F171" s="3">
        <f t="shared" ref="F171:G171" si="68">F172+F174</f>
        <v>1083410</v>
      </c>
      <c r="G171" s="3">
        <f t="shared" si="68"/>
        <v>1122290</v>
      </c>
    </row>
    <row r="172" spans="1:7" ht="47.25" outlineLevel="6" x14ac:dyDescent="0.25">
      <c r="A172" s="6" t="s">
        <v>12</v>
      </c>
      <c r="B172" s="7" t="s">
        <v>84</v>
      </c>
      <c r="C172" s="8" t="s">
        <v>86</v>
      </c>
      <c r="D172" s="7" t="s">
        <v>13</v>
      </c>
      <c r="E172" s="3">
        <f>E173</f>
        <v>955130</v>
      </c>
      <c r="F172" s="3">
        <f t="shared" ref="F172:G172" si="69">F173</f>
        <v>1003410</v>
      </c>
      <c r="G172" s="3">
        <f t="shared" si="69"/>
        <v>1042290</v>
      </c>
    </row>
    <row r="173" spans="1:7" ht="15.75" outlineLevel="7" x14ac:dyDescent="0.25">
      <c r="A173" s="6" t="s">
        <v>14</v>
      </c>
      <c r="B173" s="7" t="s">
        <v>84</v>
      </c>
      <c r="C173" s="8" t="s">
        <v>86</v>
      </c>
      <c r="D173" s="7" t="s">
        <v>15</v>
      </c>
      <c r="E173" s="3">
        <v>955130</v>
      </c>
      <c r="F173" s="4">
        <v>1003410</v>
      </c>
      <c r="G173" s="4">
        <v>1042290</v>
      </c>
    </row>
    <row r="174" spans="1:7" ht="15.75" outlineLevel="6" x14ac:dyDescent="0.25">
      <c r="A174" s="6" t="s">
        <v>18</v>
      </c>
      <c r="B174" s="7" t="s">
        <v>84</v>
      </c>
      <c r="C174" s="8" t="s">
        <v>86</v>
      </c>
      <c r="D174" s="7" t="s">
        <v>19</v>
      </c>
      <c r="E174" s="3">
        <f>E175</f>
        <v>80000</v>
      </c>
      <c r="F174" s="3">
        <f t="shared" ref="F174:G174" si="70">F175</f>
        <v>80000</v>
      </c>
      <c r="G174" s="3">
        <f t="shared" si="70"/>
        <v>80000</v>
      </c>
    </row>
    <row r="175" spans="1:7" ht="15.75" outlineLevel="7" x14ac:dyDescent="0.25">
      <c r="A175" s="6" t="s">
        <v>20</v>
      </c>
      <c r="B175" s="7" t="s">
        <v>84</v>
      </c>
      <c r="C175" s="8" t="s">
        <v>86</v>
      </c>
      <c r="D175" s="7" t="s">
        <v>21</v>
      </c>
      <c r="E175" s="3">
        <v>80000</v>
      </c>
      <c r="F175" s="4">
        <v>80000</v>
      </c>
      <c r="G175" s="4">
        <v>80000</v>
      </c>
    </row>
    <row r="176" spans="1:7" ht="15.75" outlineLevel="7" x14ac:dyDescent="0.25">
      <c r="A176" s="60" t="s">
        <v>539</v>
      </c>
      <c r="B176" s="66" t="s">
        <v>538</v>
      </c>
      <c r="C176" s="67" t="s">
        <v>0</v>
      </c>
      <c r="D176" s="66" t="s">
        <v>1</v>
      </c>
      <c r="E176" s="63">
        <f>E178</f>
        <v>144000</v>
      </c>
      <c r="F176" s="63">
        <f t="shared" ref="F176:G176" si="71">F178</f>
        <v>0</v>
      </c>
      <c r="G176" s="63">
        <f t="shared" si="71"/>
        <v>0</v>
      </c>
    </row>
    <row r="177" spans="1:7" ht="31.5" outlineLevel="7" x14ac:dyDescent="0.25">
      <c r="A177" s="60" t="s">
        <v>541</v>
      </c>
      <c r="B177" s="66" t="s">
        <v>538</v>
      </c>
      <c r="C177" s="67" t="s">
        <v>540</v>
      </c>
      <c r="D177" s="66" t="s">
        <v>1</v>
      </c>
      <c r="E177" s="63">
        <f>E178</f>
        <v>144000</v>
      </c>
      <c r="F177" s="63">
        <f t="shared" ref="F177:G178" si="72">F178</f>
        <v>0</v>
      </c>
      <c r="G177" s="63">
        <f t="shared" si="72"/>
        <v>0</v>
      </c>
    </row>
    <row r="178" spans="1:7" ht="15.75" outlineLevel="7" x14ac:dyDescent="0.25">
      <c r="A178" s="60" t="s">
        <v>544</v>
      </c>
      <c r="B178" s="66" t="s">
        <v>538</v>
      </c>
      <c r="C178" s="62">
        <v>2500500000</v>
      </c>
      <c r="D178" s="61" t="s">
        <v>1</v>
      </c>
      <c r="E178" s="63">
        <f>E179</f>
        <v>144000</v>
      </c>
      <c r="F178" s="63">
        <f t="shared" si="72"/>
        <v>0</v>
      </c>
      <c r="G178" s="63">
        <f t="shared" si="72"/>
        <v>0</v>
      </c>
    </row>
    <row r="179" spans="1:7" ht="31.5" outlineLevel="7" x14ac:dyDescent="0.25">
      <c r="A179" s="60" t="s">
        <v>542</v>
      </c>
      <c r="B179" s="66" t="s">
        <v>538</v>
      </c>
      <c r="C179" s="62">
        <v>2500525050</v>
      </c>
      <c r="D179" s="61" t="s">
        <v>1</v>
      </c>
      <c r="E179" s="63">
        <f>E181</f>
        <v>144000</v>
      </c>
      <c r="F179" s="63">
        <f>F181</f>
        <v>0</v>
      </c>
      <c r="G179" s="63">
        <f>G181</f>
        <v>0</v>
      </c>
    </row>
    <row r="180" spans="1:7" ht="15.75" outlineLevel="7" x14ac:dyDescent="0.25">
      <c r="A180" s="60" t="s">
        <v>18</v>
      </c>
      <c r="B180" s="66" t="s">
        <v>538</v>
      </c>
      <c r="C180" s="62">
        <v>2500525050</v>
      </c>
      <c r="D180" s="65">
        <v>200</v>
      </c>
      <c r="E180" s="63">
        <f>E181</f>
        <v>144000</v>
      </c>
      <c r="F180" s="63">
        <v>0</v>
      </c>
      <c r="G180" s="63">
        <v>0</v>
      </c>
    </row>
    <row r="181" spans="1:7" ht="24" customHeight="1" outlineLevel="7" x14ac:dyDescent="0.25">
      <c r="A181" s="60" t="s">
        <v>543</v>
      </c>
      <c r="B181" s="66" t="s">
        <v>538</v>
      </c>
      <c r="C181" s="62">
        <v>2500525050</v>
      </c>
      <c r="D181" s="65">
        <v>240</v>
      </c>
      <c r="E181" s="63">
        <v>144000</v>
      </c>
      <c r="F181" s="64">
        <v>0</v>
      </c>
      <c r="G181" s="64">
        <v>0</v>
      </c>
    </row>
    <row r="182" spans="1:7" ht="23.25" customHeight="1" outlineLevel="1" x14ac:dyDescent="0.25">
      <c r="A182" s="6" t="s">
        <v>87</v>
      </c>
      <c r="B182" s="7" t="s">
        <v>88</v>
      </c>
      <c r="C182" s="8" t="s">
        <v>0</v>
      </c>
      <c r="D182" s="7" t="s">
        <v>1</v>
      </c>
      <c r="E182" s="3">
        <f t="shared" ref="E182:G216" si="73">E183</f>
        <v>4729021.3499999996</v>
      </c>
      <c r="F182" s="3">
        <f t="shared" si="73"/>
        <v>0</v>
      </c>
      <c r="G182" s="3">
        <f t="shared" si="73"/>
        <v>0</v>
      </c>
    </row>
    <row r="183" spans="1:7" ht="31.5" outlineLevel="2" x14ac:dyDescent="0.25">
      <c r="A183" s="6" t="s">
        <v>89</v>
      </c>
      <c r="B183" s="7" t="s">
        <v>90</v>
      </c>
      <c r="C183" s="8" t="s">
        <v>0</v>
      </c>
      <c r="D183" s="7" t="s">
        <v>1</v>
      </c>
      <c r="E183" s="3">
        <f t="shared" si="73"/>
        <v>4729021.3499999996</v>
      </c>
      <c r="F183" s="3">
        <f t="shared" si="73"/>
        <v>0</v>
      </c>
      <c r="G183" s="3">
        <f t="shared" si="73"/>
        <v>0</v>
      </c>
    </row>
    <row r="184" spans="1:7" ht="36" customHeight="1" outlineLevel="3" x14ac:dyDescent="0.25">
      <c r="A184" s="6" t="s">
        <v>343</v>
      </c>
      <c r="B184" s="7" t="s">
        <v>90</v>
      </c>
      <c r="C184" s="8" t="s">
        <v>91</v>
      </c>
      <c r="D184" s="7" t="s">
        <v>1</v>
      </c>
      <c r="E184" s="3">
        <f>E185+E214+E210</f>
        <v>4729021.3499999996</v>
      </c>
      <c r="F184" s="3">
        <f t="shared" ref="F184:G184" si="74">F185</f>
        <v>0</v>
      </c>
      <c r="G184" s="3">
        <f t="shared" si="74"/>
        <v>0</v>
      </c>
    </row>
    <row r="185" spans="1:7" ht="33.75" customHeight="1" outlineLevel="4" x14ac:dyDescent="0.25">
      <c r="A185" s="6" t="s">
        <v>92</v>
      </c>
      <c r="B185" s="7" t="s">
        <v>90</v>
      </c>
      <c r="C185" s="8">
        <v>6700100000</v>
      </c>
      <c r="D185" s="7" t="s">
        <v>1</v>
      </c>
      <c r="E185" s="3">
        <f>E186+E189+E192+E195+E198+E201+E204+E207</f>
        <v>1332690</v>
      </c>
      <c r="F185" s="3">
        <f t="shared" ref="F185:G185" si="75">F186</f>
        <v>0</v>
      </c>
      <c r="G185" s="3">
        <f t="shared" si="75"/>
        <v>0</v>
      </c>
    </row>
    <row r="186" spans="1:7" ht="63" outlineLevel="5" x14ac:dyDescent="0.25">
      <c r="A186" s="60" t="s">
        <v>93</v>
      </c>
      <c r="B186" s="61" t="s">
        <v>90</v>
      </c>
      <c r="C186" s="62">
        <v>6700103110</v>
      </c>
      <c r="D186" s="61" t="s">
        <v>1</v>
      </c>
      <c r="E186" s="63">
        <f t="shared" si="73"/>
        <v>720000</v>
      </c>
      <c r="F186" s="3">
        <f t="shared" ref="F186:G186" si="76">F187</f>
        <v>0</v>
      </c>
      <c r="G186" s="3">
        <f t="shared" si="76"/>
        <v>0</v>
      </c>
    </row>
    <row r="187" spans="1:7" ht="15.75" outlineLevel="6" x14ac:dyDescent="0.25">
      <c r="A187" s="6" t="s">
        <v>18</v>
      </c>
      <c r="B187" s="7" t="s">
        <v>90</v>
      </c>
      <c r="C187" s="8">
        <v>6700103110</v>
      </c>
      <c r="D187" s="7" t="s">
        <v>19</v>
      </c>
      <c r="E187" s="3">
        <f t="shared" si="73"/>
        <v>720000</v>
      </c>
      <c r="F187" s="3">
        <f t="shared" ref="F187:G187" si="77">F188</f>
        <v>0</v>
      </c>
      <c r="G187" s="3">
        <f t="shared" si="77"/>
        <v>0</v>
      </c>
    </row>
    <row r="188" spans="1:7" ht="15.75" outlineLevel="7" x14ac:dyDescent="0.25">
      <c r="A188" s="6" t="s">
        <v>20</v>
      </c>
      <c r="B188" s="7" t="s">
        <v>90</v>
      </c>
      <c r="C188" s="8">
        <v>6700103110</v>
      </c>
      <c r="D188" s="7" t="s">
        <v>21</v>
      </c>
      <c r="E188" s="3">
        <v>720000</v>
      </c>
      <c r="F188" s="4">
        <v>0</v>
      </c>
      <c r="G188" s="4">
        <v>0</v>
      </c>
    </row>
    <row r="189" spans="1:7" ht="31.5" outlineLevel="7" x14ac:dyDescent="0.25">
      <c r="A189" s="6" t="s">
        <v>391</v>
      </c>
      <c r="B189" s="7" t="s">
        <v>90</v>
      </c>
      <c r="C189" s="8">
        <v>6700103120</v>
      </c>
      <c r="D189" s="7" t="s">
        <v>1</v>
      </c>
      <c r="E189" s="3">
        <f>E190</f>
        <v>68690</v>
      </c>
      <c r="F189" s="3">
        <f t="shared" ref="F189:G189" si="78">F190</f>
        <v>0</v>
      </c>
      <c r="G189" s="3">
        <f t="shared" si="78"/>
        <v>0</v>
      </c>
    </row>
    <row r="190" spans="1:7" ht="15.75" outlineLevel="7" x14ac:dyDescent="0.25">
      <c r="A190" s="6" t="s">
        <v>18</v>
      </c>
      <c r="B190" s="7" t="s">
        <v>90</v>
      </c>
      <c r="C190" s="8">
        <v>6700103120</v>
      </c>
      <c r="D190" s="7" t="s">
        <v>19</v>
      </c>
      <c r="E190" s="3">
        <f>E191</f>
        <v>68690</v>
      </c>
      <c r="F190" s="3">
        <f t="shared" ref="F190:G190" si="79">F191</f>
        <v>0</v>
      </c>
      <c r="G190" s="3">
        <f t="shared" si="79"/>
        <v>0</v>
      </c>
    </row>
    <row r="191" spans="1:7" ht="15.75" outlineLevel="7" x14ac:dyDescent="0.25">
      <c r="A191" s="6" t="s">
        <v>20</v>
      </c>
      <c r="B191" s="7" t="s">
        <v>90</v>
      </c>
      <c r="C191" s="8">
        <v>6700103120</v>
      </c>
      <c r="D191" s="7" t="s">
        <v>21</v>
      </c>
      <c r="E191" s="3">
        <v>68690</v>
      </c>
      <c r="F191" s="4">
        <v>0</v>
      </c>
      <c r="G191" s="4">
        <v>0</v>
      </c>
    </row>
    <row r="192" spans="1:7" ht="15.75" outlineLevel="7" x14ac:dyDescent="0.25">
      <c r="A192" s="6" t="s">
        <v>392</v>
      </c>
      <c r="B192" s="7" t="s">
        <v>90</v>
      </c>
      <c r="C192" s="8">
        <v>6700103122</v>
      </c>
      <c r="D192" s="7" t="s">
        <v>1</v>
      </c>
      <c r="E192" s="3">
        <f>E193</f>
        <v>34000</v>
      </c>
      <c r="F192" s="3">
        <f t="shared" ref="F192:G192" si="80">F193</f>
        <v>0</v>
      </c>
      <c r="G192" s="3">
        <f t="shared" si="80"/>
        <v>0</v>
      </c>
    </row>
    <row r="193" spans="1:7" ht="15.75" outlineLevel="7" x14ac:dyDescent="0.25">
      <c r="A193" s="6" t="s">
        <v>373</v>
      </c>
      <c r="B193" s="7" t="s">
        <v>90</v>
      </c>
      <c r="C193" s="8">
        <v>6700103122</v>
      </c>
      <c r="D193" s="7" t="s">
        <v>19</v>
      </c>
      <c r="E193" s="3">
        <f>E194</f>
        <v>34000</v>
      </c>
      <c r="F193" s="3">
        <f t="shared" ref="F193:G193" si="81">F194</f>
        <v>0</v>
      </c>
      <c r="G193" s="3">
        <f t="shared" si="81"/>
        <v>0</v>
      </c>
    </row>
    <row r="194" spans="1:7" ht="15.75" outlineLevel="7" x14ac:dyDescent="0.25">
      <c r="A194" s="6" t="s">
        <v>374</v>
      </c>
      <c r="B194" s="7" t="s">
        <v>90</v>
      </c>
      <c r="C194" s="8">
        <v>6700103122</v>
      </c>
      <c r="D194" s="7" t="s">
        <v>21</v>
      </c>
      <c r="E194" s="3">
        <v>34000</v>
      </c>
      <c r="F194" s="4">
        <v>0</v>
      </c>
      <c r="G194" s="4">
        <v>0</v>
      </c>
    </row>
    <row r="195" spans="1:7" ht="31.5" outlineLevel="7" x14ac:dyDescent="0.25">
      <c r="A195" s="6" t="s">
        <v>393</v>
      </c>
      <c r="B195" s="7" t="s">
        <v>90</v>
      </c>
      <c r="C195" s="8">
        <v>6700103123</v>
      </c>
      <c r="D195" s="7" t="s">
        <v>1</v>
      </c>
      <c r="E195" s="3">
        <f>E196</f>
        <v>280000</v>
      </c>
      <c r="F195" s="3">
        <f t="shared" ref="F195:G195" si="82">F196</f>
        <v>0</v>
      </c>
      <c r="G195" s="3">
        <f t="shared" si="82"/>
        <v>0</v>
      </c>
    </row>
    <row r="196" spans="1:7" ht="15.75" outlineLevel="7" x14ac:dyDescent="0.25">
      <c r="A196" s="6" t="s">
        <v>373</v>
      </c>
      <c r="B196" s="7" t="s">
        <v>90</v>
      </c>
      <c r="C196" s="8">
        <v>6700103123</v>
      </c>
      <c r="D196" s="7" t="s">
        <v>19</v>
      </c>
      <c r="E196" s="3">
        <f>E197</f>
        <v>280000</v>
      </c>
      <c r="F196" s="3">
        <f t="shared" ref="F196:G196" si="83">F197</f>
        <v>0</v>
      </c>
      <c r="G196" s="3">
        <f t="shared" si="83"/>
        <v>0</v>
      </c>
    </row>
    <row r="197" spans="1:7" ht="15.75" outlineLevel="7" x14ac:dyDescent="0.25">
      <c r="A197" s="6" t="s">
        <v>374</v>
      </c>
      <c r="B197" s="7" t="s">
        <v>90</v>
      </c>
      <c r="C197" s="8">
        <v>6700103123</v>
      </c>
      <c r="D197" s="7" t="s">
        <v>21</v>
      </c>
      <c r="E197" s="3">
        <v>280000</v>
      </c>
      <c r="F197" s="4">
        <v>0</v>
      </c>
      <c r="G197" s="4">
        <v>0</v>
      </c>
    </row>
    <row r="198" spans="1:7" ht="23.25" customHeight="1" outlineLevel="7" x14ac:dyDescent="0.25">
      <c r="A198" s="6" t="s">
        <v>364</v>
      </c>
      <c r="B198" s="7" t="s">
        <v>90</v>
      </c>
      <c r="C198" s="8">
        <v>6700103124</v>
      </c>
      <c r="D198" s="7" t="s">
        <v>1</v>
      </c>
      <c r="E198" s="3">
        <f t="shared" si="73"/>
        <v>100000</v>
      </c>
      <c r="F198" s="3">
        <f t="shared" si="73"/>
        <v>0</v>
      </c>
      <c r="G198" s="3">
        <f t="shared" si="73"/>
        <v>0</v>
      </c>
    </row>
    <row r="199" spans="1:7" ht="19.5" customHeight="1" outlineLevel="7" x14ac:dyDescent="0.25">
      <c r="A199" s="6" t="s">
        <v>18</v>
      </c>
      <c r="B199" s="7" t="s">
        <v>90</v>
      </c>
      <c r="C199" s="8">
        <v>6700103124</v>
      </c>
      <c r="D199" s="7" t="s">
        <v>19</v>
      </c>
      <c r="E199" s="3">
        <f t="shared" si="73"/>
        <v>100000</v>
      </c>
      <c r="F199" s="3">
        <f t="shared" si="73"/>
        <v>0</v>
      </c>
      <c r="G199" s="3">
        <f t="shared" si="73"/>
        <v>0</v>
      </c>
    </row>
    <row r="200" spans="1:7" ht="21" customHeight="1" outlineLevel="7" x14ac:dyDescent="0.25">
      <c r="A200" s="6" t="s">
        <v>20</v>
      </c>
      <c r="B200" s="7" t="s">
        <v>90</v>
      </c>
      <c r="C200" s="8">
        <v>6700103124</v>
      </c>
      <c r="D200" s="7" t="s">
        <v>21</v>
      </c>
      <c r="E200" s="3">
        <v>100000</v>
      </c>
      <c r="F200" s="4">
        <v>0</v>
      </c>
      <c r="G200" s="4">
        <v>0</v>
      </c>
    </row>
    <row r="201" spans="1:7" ht="35.25" customHeight="1" outlineLevel="7" x14ac:dyDescent="0.25">
      <c r="A201" s="6" t="s">
        <v>508</v>
      </c>
      <c r="B201" s="7" t="s">
        <v>90</v>
      </c>
      <c r="C201" s="8">
        <v>6700103125</v>
      </c>
      <c r="D201" s="7" t="s">
        <v>1</v>
      </c>
      <c r="E201" s="3">
        <f t="shared" si="73"/>
        <v>20000</v>
      </c>
      <c r="F201" s="4">
        <v>0</v>
      </c>
      <c r="G201" s="4">
        <v>0</v>
      </c>
    </row>
    <row r="202" spans="1:7" ht="21.75" customHeight="1" outlineLevel="7" x14ac:dyDescent="0.25">
      <c r="A202" s="6" t="s">
        <v>18</v>
      </c>
      <c r="B202" s="7" t="s">
        <v>90</v>
      </c>
      <c r="C202" s="8">
        <v>6700103125</v>
      </c>
      <c r="D202" s="7" t="s">
        <v>19</v>
      </c>
      <c r="E202" s="3">
        <f t="shared" si="73"/>
        <v>20000</v>
      </c>
      <c r="F202" s="4">
        <v>0</v>
      </c>
      <c r="G202" s="4">
        <v>0</v>
      </c>
    </row>
    <row r="203" spans="1:7" ht="22.15" customHeight="1" outlineLevel="7" x14ac:dyDescent="0.25">
      <c r="A203" s="6" t="s">
        <v>20</v>
      </c>
      <c r="B203" s="7" t="s">
        <v>90</v>
      </c>
      <c r="C203" s="8">
        <v>6700103125</v>
      </c>
      <c r="D203" s="7" t="s">
        <v>21</v>
      </c>
      <c r="E203" s="3">
        <v>20000</v>
      </c>
      <c r="F203" s="4">
        <v>0</v>
      </c>
      <c r="G203" s="4">
        <v>0</v>
      </c>
    </row>
    <row r="204" spans="1:7" ht="22.9" customHeight="1" outlineLevel="7" x14ac:dyDescent="0.25">
      <c r="A204" s="6" t="s">
        <v>509</v>
      </c>
      <c r="B204" s="7" t="s">
        <v>90</v>
      </c>
      <c r="C204" s="8">
        <v>6700103126</v>
      </c>
      <c r="D204" s="7" t="s">
        <v>1</v>
      </c>
      <c r="E204" s="3">
        <f t="shared" si="73"/>
        <v>35000</v>
      </c>
      <c r="F204" s="4">
        <v>0</v>
      </c>
      <c r="G204" s="4">
        <v>0</v>
      </c>
    </row>
    <row r="205" spans="1:7" ht="23.25" customHeight="1" outlineLevel="7" x14ac:dyDescent="0.25">
      <c r="A205" s="6" t="s">
        <v>18</v>
      </c>
      <c r="B205" s="7" t="s">
        <v>90</v>
      </c>
      <c r="C205" s="8">
        <v>6700103126</v>
      </c>
      <c r="D205" s="7" t="s">
        <v>19</v>
      </c>
      <c r="E205" s="3">
        <f t="shared" si="73"/>
        <v>35000</v>
      </c>
      <c r="F205" s="4">
        <v>0</v>
      </c>
      <c r="G205" s="4">
        <v>0</v>
      </c>
    </row>
    <row r="206" spans="1:7" ht="21" customHeight="1" outlineLevel="7" x14ac:dyDescent="0.25">
      <c r="A206" s="6" t="s">
        <v>20</v>
      </c>
      <c r="B206" s="7" t="s">
        <v>90</v>
      </c>
      <c r="C206" s="8">
        <v>6700103126</v>
      </c>
      <c r="D206" s="7" t="s">
        <v>21</v>
      </c>
      <c r="E206" s="3">
        <v>35000</v>
      </c>
      <c r="F206" s="4">
        <v>0</v>
      </c>
      <c r="G206" s="4">
        <v>0</v>
      </c>
    </row>
    <row r="207" spans="1:7" ht="37.9" customHeight="1" outlineLevel="7" x14ac:dyDescent="0.25">
      <c r="A207" s="6" t="s">
        <v>510</v>
      </c>
      <c r="B207" s="7" t="s">
        <v>90</v>
      </c>
      <c r="C207" s="8">
        <v>6700103127</v>
      </c>
      <c r="D207" s="7" t="s">
        <v>1</v>
      </c>
      <c r="E207" s="3">
        <f t="shared" si="73"/>
        <v>75000</v>
      </c>
      <c r="F207" s="4">
        <v>0</v>
      </c>
      <c r="G207" s="4">
        <v>0</v>
      </c>
    </row>
    <row r="208" spans="1:7" ht="21" customHeight="1" outlineLevel="7" x14ac:dyDescent="0.25">
      <c r="A208" s="6" t="s">
        <v>18</v>
      </c>
      <c r="B208" s="7" t="s">
        <v>90</v>
      </c>
      <c r="C208" s="8">
        <v>6700103127</v>
      </c>
      <c r="D208" s="7" t="s">
        <v>19</v>
      </c>
      <c r="E208" s="3">
        <f t="shared" si="73"/>
        <v>75000</v>
      </c>
      <c r="F208" s="4">
        <v>0</v>
      </c>
      <c r="G208" s="4">
        <v>0</v>
      </c>
    </row>
    <row r="209" spans="1:7" ht="21" customHeight="1" outlineLevel="7" x14ac:dyDescent="0.25">
      <c r="A209" s="6" t="s">
        <v>20</v>
      </c>
      <c r="B209" s="7" t="s">
        <v>90</v>
      </c>
      <c r="C209" s="8">
        <v>6700103127</v>
      </c>
      <c r="D209" s="7" t="s">
        <v>21</v>
      </c>
      <c r="E209" s="3">
        <v>75000</v>
      </c>
      <c r="F209" s="4">
        <v>0</v>
      </c>
      <c r="G209" s="4">
        <v>0</v>
      </c>
    </row>
    <row r="210" spans="1:7" ht="38.450000000000003" customHeight="1" outlineLevel="7" x14ac:dyDescent="0.25">
      <c r="A210" s="6" t="s">
        <v>511</v>
      </c>
      <c r="B210" s="7" t="s">
        <v>90</v>
      </c>
      <c r="C210" s="8">
        <v>6700300000</v>
      </c>
      <c r="D210" s="7" t="s">
        <v>1</v>
      </c>
      <c r="E210" s="3">
        <f>E211</f>
        <v>50000</v>
      </c>
      <c r="F210" s="4">
        <v>0</v>
      </c>
      <c r="G210" s="4">
        <v>0</v>
      </c>
    </row>
    <row r="211" spans="1:7" ht="36" customHeight="1" outlineLevel="7" x14ac:dyDescent="0.25">
      <c r="A211" s="6" t="s">
        <v>512</v>
      </c>
      <c r="B211" s="7" t="s">
        <v>90</v>
      </c>
      <c r="C211" s="8">
        <v>6700303130</v>
      </c>
      <c r="D211" s="7" t="s">
        <v>1</v>
      </c>
      <c r="E211" s="3">
        <f t="shared" si="73"/>
        <v>50000</v>
      </c>
      <c r="F211" s="4">
        <v>0</v>
      </c>
      <c r="G211" s="4">
        <v>0</v>
      </c>
    </row>
    <row r="212" spans="1:7" ht="23.25" customHeight="1" outlineLevel="7" x14ac:dyDescent="0.25">
      <c r="A212" s="6" t="s">
        <v>18</v>
      </c>
      <c r="B212" s="7" t="s">
        <v>90</v>
      </c>
      <c r="C212" s="8">
        <v>6700303130</v>
      </c>
      <c r="D212" s="7" t="s">
        <v>19</v>
      </c>
      <c r="E212" s="3">
        <f t="shared" si="73"/>
        <v>50000</v>
      </c>
      <c r="F212" s="4">
        <v>0</v>
      </c>
      <c r="G212" s="4">
        <v>0</v>
      </c>
    </row>
    <row r="213" spans="1:7" ht="21" customHeight="1" outlineLevel="7" x14ac:dyDescent="0.25">
      <c r="A213" s="6" t="s">
        <v>20</v>
      </c>
      <c r="B213" s="7" t="s">
        <v>90</v>
      </c>
      <c r="C213" s="8">
        <v>6700303130</v>
      </c>
      <c r="D213" s="7" t="s">
        <v>21</v>
      </c>
      <c r="E213" s="3">
        <v>50000</v>
      </c>
      <c r="F213" s="4">
        <v>0</v>
      </c>
      <c r="G213" s="4">
        <v>0</v>
      </c>
    </row>
    <row r="214" spans="1:7" ht="31.5" outlineLevel="7" x14ac:dyDescent="0.25">
      <c r="A214" s="6" t="s">
        <v>394</v>
      </c>
      <c r="B214" s="7" t="s">
        <v>90</v>
      </c>
      <c r="C214" s="8">
        <v>6700400000</v>
      </c>
      <c r="D214" s="7" t="s">
        <v>1</v>
      </c>
      <c r="E214" s="3">
        <f>E215+E218+E221</f>
        <v>3346331.35</v>
      </c>
      <c r="F214" s="3">
        <f t="shared" si="73"/>
        <v>0</v>
      </c>
      <c r="G214" s="3">
        <f t="shared" si="73"/>
        <v>0</v>
      </c>
    </row>
    <row r="215" spans="1:7" ht="31.5" outlineLevel="7" x14ac:dyDescent="0.25">
      <c r="A215" s="6" t="s">
        <v>395</v>
      </c>
      <c r="B215" s="7" t="s">
        <v>90</v>
      </c>
      <c r="C215" s="8">
        <v>6700492660</v>
      </c>
      <c r="D215" s="7" t="s">
        <v>1</v>
      </c>
      <c r="E215" s="3">
        <f t="shared" si="73"/>
        <v>2415996</v>
      </c>
      <c r="F215" s="3">
        <f t="shared" si="73"/>
        <v>0</v>
      </c>
      <c r="G215" s="3">
        <f t="shared" si="73"/>
        <v>0</v>
      </c>
    </row>
    <row r="216" spans="1:7" ht="15.75" outlineLevel="7" x14ac:dyDescent="0.25">
      <c r="A216" s="6" t="s">
        <v>18</v>
      </c>
      <c r="B216" s="7" t="s">
        <v>90</v>
      </c>
      <c r="C216" s="8">
        <v>6700492660</v>
      </c>
      <c r="D216" s="7" t="s">
        <v>19</v>
      </c>
      <c r="E216" s="3">
        <f t="shared" si="73"/>
        <v>2415996</v>
      </c>
      <c r="F216" s="3">
        <f t="shared" si="73"/>
        <v>0</v>
      </c>
      <c r="G216" s="3">
        <f t="shared" si="73"/>
        <v>0</v>
      </c>
    </row>
    <row r="217" spans="1:7" ht="15.75" outlineLevel="7" x14ac:dyDescent="0.25">
      <c r="A217" s="6" t="s">
        <v>20</v>
      </c>
      <c r="B217" s="7" t="s">
        <v>90</v>
      </c>
      <c r="C217" s="8">
        <v>6700492660</v>
      </c>
      <c r="D217" s="7" t="s">
        <v>21</v>
      </c>
      <c r="E217" s="3">
        <v>2415996</v>
      </c>
      <c r="F217" s="4">
        <v>0</v>
      </c>
      <c r="G217" s="4">
        <v>0</v>
      </c>
    </row>
    <row r="218" spans="1:7" ht="31.5" outlineLevel="7" x14ac:dyDescent="0.25">
      <c r="A218" s="6" t="s">
        <v>396</v>
      </c>
      <c r="B218" s="7" t="s">
        <v>90</v>
      </c>
      <c r="C218" s="8" t="s">
        <v>397</v>
      </c>
      <c r="D218" s="7" t="s">
        <v>1</v>
      </c>
      <c r="E218" s="3">
        <f>E219</f>
        <v>83875.350000000006</v>
      </c>
      <c r="F218" s="3">
        <f t="shared" ref="F218:G218" si="84">F219</f>
        <v>0</v>
      </c>
      <c r="G218" s="3">
        <f t="shared" si="84"/>
        <v>0</v>
      </c>
    </row>
    <row r="219" spans="1:7" ht="15.75" outlineLevel="7" x14ac:dyDescent="0.25">
      <c r="A219" s="6" t="s">
        <v>18</v>
      </c>
      <c r="B219" s="7" t="s">
        <v>90</v>
      </c>
      <c r="C219" s="8" t="s">
        <v>397</v>
      </c>
      <c r="D219" s="7" t="s">
        <v>19</v>
      </c>
      <c r="E219" s="3">
        <f>E220</f>
        <v>83875.350000000006</v>
      </c>
      <c r="F219" s="3">
        <f t="shared" ref="F219:G219" si="85">F220</f>
        <v>0</v>
      </c>
      <c r="G219" s="3">
        <f t="shared" si="85"/>
        <v>0</v>
      </c>
    </row>
    <row r="220" spans="1:7" ht="15.75" outlineLevel="7" x14ac:dyDescent="0.25">
      <c r="A220" s="60" t="s">
        <v>20</v>
      </c>
      <c r="B220" s="61" t="s">
        <v>90</v>
      </c>
      <c r="C220" s="62" t="s">
        <v>397</v>
      </c>
      <c r="D220" s="61" t="s">
        <v>21</v>
      </c>
      <c r="E220" s="63">
        <v>83875.350000000006</v>
      </c>
      <c r="F220" s="4">
        <v>0</v>
      </c>
      <c r="G220" s="4">
        <v>0</v>
      </c>
    </row>
    <row r="221" spans="1:7" ht="21.6" customHeight="1" outlineLevel="7" x14ac:dyDescent="0.25">
      <c r="A221" s="6" t="s">
        <v>457</v>
      </c>
      <c r="B221" s="7" t="s">
        <v>90</v>
      </c>
      <c r="C221" s="8">
        <v>6700412660</v>
      </c>
      <c r="D221" s="7" t="s">
        <v>1</v>
      </c>
      <c r="E221" s="3">
        <f>E222</f>
        <v>846460</v>
      </c>
      <c r="F221" s="3">
        <f t="shared" ref="F221:G222" si="86">F222</f>
        <v>0</v>
      </c>
      <c r="G221" s="3">
        <f t="shared" si="86"/>
        <v>0</v>
      </c>
    </row>
    <row r="222" spans="1:7" ht="15.75" outlineLevel="7" x14ac:dyDescent="0.25">
      <c r="A222" s="6" t="s">
        <v>18</v>
      </c>
      <c r="B222" s="7" t="s">
        <v>90</v>
      </c>
      <c r="C222" s="8">
        <v>6700412660</v>
      </c>
      <c r="D222" s="7" t="s">
        <v>19</v>
      </c>
      <c r="E222" s="3">
        <f>E223</f>
        <v>846460</v>
      </c>
      <c r="F222" s="3">
        <f t="shared" si="86"/>
        <v>0</v>
      </c>
      <c r="G222" s="3">
        <f t="shared" si="86"/>
        <v>0</v>
      </c>
    </row>
    <row r="223" spans="1:7" ht="15.75" outlineLevel="7" x14ac:dyDescent="0.25">
      <c r="A223" s="6" t="s">
        <v>20</v>
      </c>
      <c r="B223" s="7" t="s">
        <v>90</v>
      </c>
      <c r="C223" s="8">
        <v>6700412660</v>
      </c>
      <c r="D223" s="7" t="s">
        <v>21</v>
      </c>
      <c r="E223" s="3">
        <v>846460</v>
      </c>
      <c r="F223" s="4">
        <v>0</v>
      </c>
      <c r="G223" s="4">
        <v>0</v>
      </c>
    </row>
    <row r="224" spans="1:7" ht="18.75" customHeight="1" outlineLevel="1" x14ac:dyDescent="0.25">
      <c r="A224" s="6" t="s">
        <v>94</v>
      </c>
      <c r="B224" s="7" t="s">
        <v>95</v>
      </c>
      <c r="C224" s="8" t="s">
        <v>0</v>
      </c>
      <c r="D224" s="7" t="s">
        <v>1</v>
      </c>
      <c r="E224" s="3">
        <f>E225+E231+E237+E341</f>
        <v>169943472.02000004</v>
      </c>
      <c r="F224" s="3">
        <f>F225+F231+F237+F341</f>
        <v>27503969.73</v>
      </c>
      <c r="G224" s="3">
        <f>G225+G231+G237+G341</f>
        <v>27503969.73</v>
      </c>
    </row>
    <row r="225" spans="1:7" ht="22.5" customHeight="1" outlineLevel="2" x14ac:dyDescent="0.25">
      <c r="A225" s="6" t="s">
        <v>96</v>
      </c>
      <c r="B225" s="7" t="s">
        <v>97</v>
      </c>
      <c r="C225" s="8" t="s">
        <v>0</v>
      </c>
      <c r="D225" s="7" t="s">
        <v>1</v>
      </c>
      <c r="E225" s="3">
        <f>E226</f>
        <v>555180.1</v>
      </c>
      <c r="F225" s="3">
        <f t="shared" ref="F225:G225" si="87">F226</f>
        <v>164032.65</v>
      </c>
      <c r="G225" s="3">
        <f t="shared" si="87"/>
        <v>164032.65</v>
      </c>
    </row>
    <row r="226" spans="1:7" ht="22.5" customHeight="1" outlineLevel="3" x14ac:dyDescent="0.25">
      <c r="A226" s="6" t="s">
        <v>6</v>
      </c>
      <c r="B226" s="7" t="s">
        <v>97</v>
      </c>
      <c r="C226" s="8" t="s">
        <v>7</v>
      </c>
      <c r="D226" s="7" t="s">
        <v>1</v>
      </c>
      <c r="E226" s="3">
        <f>E227</f>
        <v>555180.1</v>
      </c>
      <c r="F226" s="3">
        <f t="shared" ref="F226:G226" si="88">F227</f>
        <v>164032.65</v>
      </c>
      <c r="G226" s="3">
        <f t="shared" si="88"/>
        <v>164032.65</v>
      </c>
    </row>
    <row r="227" spans="1:7" ht="23.25" customHeight="1" outlineLevel="4" x14ac:dyDescent="0.25">
      <c r="A227" s="6" t="s">
        <v>8</v>
      </c>
      <c r="B227" s="7" t="s">
        <v>97</v>
      </c>
      <c r="C227" s="8" t="s">
        <v>9</v>
      </c>
      <c r="D227" s="7" t="s">
        <v>1</v>
      </c>
      <c r="E227" s="3">
        <f>E228</f>
        <v>555180.1</v>
      </c>
      <c r="F227" s="3">
        <f t="shared" ref="F227:G227" si="89">F228</f>
        <v>164032.65</v>
      </c>
      <c r="G227" s="3">
        <f t="shared" si="89"/>
        <v>164032.65</v>
      </c>
    </row>
    <row r="228" spans="1:7" ht="31.5" outlineLevel="5" x14ac:dyDescent="0.25">
      <c r="A228" s="6" t="s">
        <v>98</v>
      </c>
      <c r="B228" s="7" t="s">
        <v>97</v>
      </c>
      <c r="C228" s="8" t="s">
        <v>99</v>
      </c>
      <c r="D228" s="7" t="s">
        <v>1</v>
      </c>
      <c r="E228" s="3">
        <f>E229</f>
        <v>555180.1</v>
      </c>
      <c r="F228" s="3">
        <f t="shared" ref="F228:G228" si="90">F229</f>
        <v>164032.65</v>
      </c>
      <c r="G228" s="3">
        <f t="shared" si="90"/>
        <v>164032.65</v>
      </c>
    </row>
    <row r="229" spans="1:7" ht="15.75" outlineLevel="6" x14ac:dyDescent="0.25">
      <c r="A229" s="6" t="s">
        <v>18</v>
      </c>
      <c r="B229" s="7" t="s">
        <v>97</v>
      </c>
      <c r="C229" s="8" t="s">
        <v>99</v>
      </c>
      <c r="D229" s="7" t="s">
        <v>19</v>
      </c>
      <c r="E229" s="3">
        <f>E230</f>
        <v>555180.1</v>
      </c>
      <c r="F229" s="3">
        <f t="shared" ref="F229:G229" si="91">F230</f>
        <v>164032.65</v>
      </c>
      <c r="G229" s="3">
        <f t="shared" si="91"/>
        <v>164032.65</v>
      </c>
    </row>
    <row r="230" spans="1:7" ht="15.75" outlineLevel="7" x14ac:dyDescent="0.25">
      <c r="A230" s="6" t="s">
        <v>20</v>
      </c>
      <c r="B230" s="7" t="s">
        <v>97</v>
      </c>
      <c r="C230" s="8" t="s">
        <v>99</v>
      </c>
      <c r="D230" s="7" t="s">
        <v>21</v>
      </c>
      <c r="E230" s="3">
        <v>555180.1</v>
      </c>
      <c r="F230" s="4">
        <v>164032.65</v>
      </c>
      <c r="G230" s="4">
        <v>164032.65</v>
      </c>
    </row>
    <row r="231" spans="1:7" ht="15.75" outlineLevel="2" x14ac:dyDescent="0.25">
      <c r="A231" s="6" t="s">
        <v>100</v>
      </c>
      <c r="B231" s="7" t="s">
        <v>101</v>
      </c>
      <c r="C231" s="8" t="s">
        <v>0</v>
      </c>
      <c r="D231" s="7" t="s">
        <v>1</v>
      </c>
      <c r="E231" s="3">
        <f>E232</f>
        <v>3387.08</v>
      </c>
      <c r="F231" s="3">
        <f t="shared" ref="F231:G231" si="92">F232</f>
        <v>3387.08</v>
      </c>
      <c r="G231" s="3">
        <f t="shared" si="92"/>
        <v>3387.08</v>
      </c>
    </row>
    <row r="232" spans="1:7" ht="15.75" outlineLevel="3" x14ac:dyDescent="0.25">
      <c r="A232" s="6" t="s">
        <v>6</v>
      </c>
      <c r="B232" s="7" t="s">
        <v>101</v>
      </c>
      <c r="C232" s="8" t="s">
        <v>7</v>
      </c>
      <c r="D232" s="7" t="s">
        <v>1</v>
      </c>
      <c r="E232" s="3">
        <f>E233</f>
        <v>3387.08</v>
      </c>
      <c r="F232" s="3">
        <f t="shared" ref="F232:G232" si="93">F233</f>
        <v>3387.08</v>
      </c>
      <c r="G232" s="3">
        <f t="shared" si="93"/>
        <v>3387.08</v>
      </c>
    </row>
    <row r="233" spans="1:7" ht="22.5" customHeight="1" outlineLevel="4" x14ac:dyDescent="0.25">
      <c r="A233" s="6" t="s">
        <v>8</v>
      </c>
      <c r="B233" s="7" t="s">
        <v>101</v>
      </c>
      <c r="C233" s="8" t="s">
        <v>9</v>
      </c>
      <c r="D233" s="7" t="s">
        <v>1</v>
      </c>
      <c r="E233" s="3">
        <f>E234</f>
        <v>3387.08</v>
      </c>
      <c r="F233" s="3">
        <f t="shared" ref="F233:G233" si="94">F234</f>
        <v>3387.08</v>
      </c>
      <c r="G233" s="3">
        <f t="shared" si="94"/>
        <v>3387.08</v>
      </c>
    </row>
    <row r="234" spans="1:7" ht="63" outlineLevel="5" x14ac:dyDescent="0.25">
      <c r="A234" s="6" t="s">
        <v>322</v>
      </c>
      <c r="B234" s="7" t="s">
        <v>101</v>
      </c>
      <c r="C234" s="8" t="s">
        <v>102</v>
      </c>
      <c r="D234" s="7" t="s">
        <v>1</v>
      </c>
      <c r="E234" s="3">
        <f>E235</f>
        <v>3387.08</v>
      </c>
      <c r="F234" s="3">
        <f t="shared" ref="F234:G234" si="95">F235</f>
        <v>3387.08</v>
      </c>
      <c r="G234" s="3">
        <f t="shared" si="95"/>
        <v>3387.08</v>
      </c>
    </row>
    <row r="235" spans="1:7" ht="15.75" outlineLevel="6" x14ac:dyDescent="0.25">
      <c r="A235" s="6" t="s">
        <v>18</v>
      </c>
      <c r="B235" s="7" t="s">
        <v>101</v>
      </c>
      <c r="C235" s="8" t="s">
        <v>102</v>
      </c>
      <c r="D235" s="7" t="s">
        <v>19</v>
      </c>
      <c r="E235" s="3">
        <f>E236</f>
        <v>3387.08</v>
      </c>
      <c r="F235" s="3">
        <f>F236</f>
        <v>3387.08</v>
      </c>
      <c r="G235" s="3">
        <f>G236</f>
        <v>3387.08</v>
      </c>
    </row>
    <row r="236" spans="1:7" ht="15.75" outlineLevel="7" x14ac:dyDescent="0.25">
      <c r="A236" s="6" t="s">
        <v>20</v>
      </c>
      <c r="B236" s="7" t="s">
        <v>101</v>
      </c>
      <c r="C236" s="8" t="s">
        <v>102</v>
      </c>
      <c r="D236" s="7" t="s">
        <v>21</v>
      </c>
      <c r="E236" s="3">
        <v>3387.08</v>
      </c>
      <c r="F236" s="4">
        <v>3387.08</v>
      </c>
      <c r="G236" s="4">
        <v>3387.08</v>
      </c>
    </row>
    <row r="237" spans="1:7" ht="15.75" outlineLevel="2" x14ac:dyDescent="0.25">
      <c r="A237" s="6" t="s">
        <v>103</v>
      </c>
      <c r="B237" s="7" t="s">
        <v>104</v>
      </c>
      <c r="C237" s="8" t="s">
        <v>0</v>
      </c>
      <c r="D237" s="7" t="s">
        <v>1</v>
      </c>
      <c r="E237" s="3">
        <f>E238</f>
        <v>168184904.84000003</v>
      </c>
      <c r="F237" s="3">
        <f t="shared" ref="F237:G237" si="96">F238</f>
        <v>27336550</v>
      </c>
      <c r="G237" s="3">
        <f t="shared" si="96"/>
        <v>27336550</v>
      </c>
    </row>
    <row r="238" spans="1:7" ht="36" customHeight="1" outlineLevel="3" x14ac:dyDescent="0.25">
      <c r="A238" s="6" t="s">
        <v>105</v>
      </c>
      <c r="B238" s="7" t="s">
        <v>104</v>
      </c>
      <c r="C238" s="8" t="s">
        <v>106</v>
      </c>
      <c r="D238" s="7" t="s">
        <v>1</v>
      </c>
      <c r="E238" s="3">
        <f>E239+E267+E313</f>
        <v>168184904.84000003</v>
      </c>
      <c r="F238" s="3">
        <f>F239+F267+F313</f>
        <v>27336550</v>
      </c>
      <c r="G238" s="3">
        <f>G239+G267+G313</f>
        <v>27336550</v>
      </c>
    </row>
    <row r="239" spans="1:7" ht="34.5" customHeight="1" outlineLevel="4" x14ac:dyDescent="0.25">
      <c r="A239" s="6" t="s">
        <v>107</v>
      </c>
      <c r="B239" s="7" t="s">
        <v>104</v>
      </c>
      <c r="C239" s="8" t="s">
        <v>108</v>
      </c>
      <c r="D239" s="7" t="s">
        <v>1</v>
      </c>
      <c r="E239" s="3">
        <f>E240+E243+E246+E249+E252+E255+E258+E261+E264</f>
        <v>15629304.050000001</v>
      </c>
      <c r="F239" s="3">
        <f t="shared" ref="F239:G239" si="97">F240+F243+F246+F249+F252+F255+F258+F261+F264</f>
        <v>19058395</v>
      </c>
      <c r="G239" s="3">
        <f t="shared" si="97"/>
        <v>19218395</v>
      </c>
    </row>
    <row r="240" spans="1:7" ht="31.5" outlineLevel="5" x14ac:dyDescent="0.25">
      <c r="A240" s="6" t="s">
        <v>109</v>
      </c>
      <c r="B240" s="7" t="s">
        <v>104</v>
      </c>
      <c r="C240" s="8">
        <v>4000140101</v>
      </c>
      <c r="D240" s="7" t="s">
        <v>1</v>
      </c>
      <c r="E240" s="3">
        <f t="shared" ref="E240:G241" si="98">E241</f>
        <v>3000000</v>
      </c>
      <c r="F240" s="4">
        <f t="shared" si="98"/>
        <v>3100000</v>
      </c>
      <c r="G240" s="4">
        <f t="shared" si="98"/>
        <v>3100000</v>
      </c>
    </row>
    <row r="241" spans="1:7" ht="15.75" outlineLevel="6" x14ac:dyDescent="0.25">
      <c r="A241" s="6" t="s">
        <v>18</v>
      </c>
      <c r="B241" s="7" t="s">
        <v>104</v>
      </c>
      <c r="C241" s="8">
        <v>4000140101</v>
      </c>
      <c r="D241" s="7" t="s">
        <v>19</v>
      </c>
      <c r="E241" s="3">
        <f t="shared" si="98"/>
        <v>3000000</v>
      </c>
      <c r="F241" s="4">
        <f t="shared" si="98"/>
        <v>3100000</v>
      </c>
      <c r="G241" s="4">
        <f t="shared" si="98"/>
        <v>3100000</v>
      </c>
    </row>
    <row r="242" spans="1:7" ht="15.75" outlineLevel="7" x14ac:dyDescent="0.25">
      <c r="A242" s="6" t="s">
        <v>20</v>
      </c>
      <c r="B242" s="7" t="s">
        <v>104</v>
      </c>
      <c r="C242" s="8">
        <v>4000140101</v>
      </c>
      <c r="D242" s="7" t="s">
        <v>21</v>
      </c>
      <c r="E242" s="3">
        <v>3000000</v>
      </c>
      <c r="F242" s="4">
        <v>3100000</v>
      </c>
      <c r="G242" s="4">
        <v>3100000</v>
      </c>
    </row>
    <row r="243" spans="1:7" ht="31.5" outlineLevel="5" x14ac:dyDescent="0.25">
      <c r="A243" s="6" t="s">
        <v>110</v>
      </c>
      <c r="B243" s="7" t="s">
        <v>104</v>
      </c>
      <c r="C243" s="8">
        <v>4000140102</v>
      </c>
      <c r="D243" s="7" t="s">
        <v>1</v>
      </c>
      <c r="E243" s="3">
        <f t="shared" ref="E243:G244" si="99">E244</f>
        <v>3168953</v>
      </c>
      <c r="F243" s="4">
        <f t="shared" si="99"/>
        <v>2618000</v>
      </c>
      <c r="G243" s="4">
        <f t="shared" si="99"/>
        <v>2618000</v>
      </c>
    </row>
    <row r="244" spans="1:7" ht="15.75" outlineLevel="6" x14ac:dyDescent="0.25">
      <c r="A244" s="6" t="s">
        <v>18</v>
      </c>
      <c r="B244" s="7" t="s">
        <v>104</v>
      </c>
      <c r="C244" s="8">
        <v>4000140102</v>
      </c>
      <c r="D244" s="7" t="s">
        <v>19</v>
      </c>
      <c r="E244" s="3">
        <f t="shared" si="99"/>
        <v>3168953</v>
      </c>
      <c r="F244" s="4">
        <f t="shared" si="99"/>
        <v>2618000</v>
      </c>
      <c r="G244" s="4">
        <f t="shared" si="99"/>
        <v>2618000</v>
      </c>
    </row>
    <row r="245" spans="1:7" ht="15.75" outlineLevel="7" x14ac:dyDescent="0.25">
      <c r="A245" s="6" t="s">
        <v>20</v>
      </c>
      <c r="B245" s="7" t="s">
        <v>104</v>
      </c>
      <c r="C245" s="8">
        <v>4000140102</v>
      </c>
      <c r="D245" s="7" t="s">
        <v>21</v>
      </c>
      <c r="E245" s="3">
        <v>3168953</v>
      </c>
      <c r="F245" s="4">
        <v>2618000</v>
      </c>
      <c r="G245" s="4">
        <v>2618000</v>
      </c>
    </row>
    <row r="246" spans="1:7" ht="31.5" outlineLevel="5" x14ac:dyDescent="0.25">
      <c r="A246" s="6" t="s">
        <v>111</v>
      </c>
      <c r="B246" s="7" t="s">
        <v>104</v>
      </c>
      <c r="C246" s="8">
        <v>4000140103</v>
      </c>
      <c r="D246" s="7" t="s">
        <v>1</v>
      </c>
      <c r="E246" s="3">
        <f t="shared" ref="E246:G247" si="100">E247</f>
        <v>400000</v>
      </c>
      <c r="F246" s="4">
        <f t="shared" si="100"/>
        <v>450000</v>
      </c>
      <c r="G246" s="4">
        <f t="shared" si="100"/>
        <v>500000</v>
      </c>
    </row>
    <row r="247" spans="1:7" ht="15.75" outlineLevel="6" x14ac:dyDescent="0.25">
      <c r="A247" s="6" t="s">
        <v>18</v>
      </c>
      <c r="B247" s="7" t="s">
        <v>104</v>
      </c>
      <c r="C247" s="8">
        <v>4000140103</v>
      </c>
      <c r="D247" s="7" t="s">
        <v>19</v>
      </c>
      <c r="E247" s="3">
        <f t="shared" si="100"/>
        <v>400000</v>
      </c>
      <c r="F247" s="4">
        <f t="shared" si="100"/>
        <v>450000</v>
      </c>
      <c r="G247" s="4">
        <f t="shared" si="100"/>
        <v>500000</v>
      </c>
    </row>
    <row r="248" spans="1:7" ht="15.75" outlineLevel="7" x14ac:dyDescent="0.25">
      <c r="A248" s="6" t="s">
        <v>20</v>
      </c>
      <c r="B248" s="7" t="s">
        <v>104</v>
      </c>
      <c r="C248" s="8">
        <v>4000140103</v>
      </c>
      <c r="D248" s="7" t="s">
        <v>21</v>
      </c>
      <c r="E248" s="3">
        <v>400000</v>
      </c>
      <c r="F248" s="4">
        <v>450000</v>
      </c>
      <c r="G248" s="4">
        <v>500000</v>
      </c>
    </row>
    <row r="249" spans="1:7" ht="52.9" customHeight="1" outlineLevel="5" x14ac:dyDescent="0.25">
      <c r="A249" s="6" t="s">
        <v>314</v>
      </c>
      <c r="B249" s="7" t="s">
        <v>104</v>
      </c>
      <c r="C249" s="8">
        <v>4000140104</v>
      </c>
      <c r="D249" s="7" t="s">
        <v>1</v>
      </c>
      <c r="E249" s="3">
        <f t="shared" ref="E249:G250" si="101">E250</f>
        <v>5126056.12</v>
      </c>
      <c r="F249" s="4">
        <f t="shared" si="101"/>
        <v>5512000</v>
      </c>
      <c r="G249" s="4">
        <f t="shared" si="101"/>
        <v>5512000</v>
      </c>
    </row>
    <row r="250" spans="1:7" ht="15.75" outlineLevel="6" x14ac:dyDescent="0.25">
      <c r="A250" s="6" t="s">
        <v>18</v>
      </c>
      <c r="B250" s="7" t="s">
        <v>104</v>
      </c>
      <c r="C250" s="8">
        <v>4000140104</v>
      </c>
      <c r="D250" s="7" t="s">
        <v>19</v>
      </c>
      <c r="E250" s="3">
        <f t="shared" si="101"/>
        <v>5126056.12</v>
      </c>
      <c r="F250" s="4">
        <f t="shared" si="101"/>
        <v>5512000</v>
      </c>
      <c r="G250" s="4">
        <f t="shared" si="101"/>
        <v>5512000</v>
      </c>
    </row>
    <row r="251" spans="1:7" ht="15.75" outlineLevel="7" x14ac:dyDescent="0.25">
      <c r="A251" s="6" t="s">
        <v>20</v>
      </c>
      <c r="B251" s="7" t="s">
        <v>104</v>
      </c>
      <c r="C251" s="8">
        <v>4000140104</v>
      </c>
      <c r="D251" s="7" t="s">
        <v>21</v>
      </c>
      <c r="E251" s="3">
        <v>5126056.12</v>
      </c>
      <c r="F251" s="4">
        <v>5512000</v>
      </c>
      <c r="G251" s="4">
        <v>5512000</v>
      </c>
    </row>
    <row r="252" spans="1:7" ht="31.5" outlineLevel="5" x14ac:dyDescent="0.25">
      <c r="A252" s="6" t="s">
        <v>112</v>
      </c>
      <c r="B252" s="7" t="s">
        <v>104</v>
      </c>
      <c r="C252" s="8">
        <v>4000140105</v>
      </c>
      <c r="D252" s="7" t="s">
        <v>1</v>
      </c>
      <c r="E252" s="3">
        <f t="shared" ref="E252:G253" si="102">E253</f>
        <v>100000</v>
      </c>
      <c r="F252" s="4">
        <f t="shared" si="102"/>
        <v>120000</v>
      </c>
      <c r="G252" s="4">
        <f t="shared" si="102"/>
        <v>150000</v>
      </c>
    </row>
    <row r="253" spans="1:7" ht="15.75" outlineLevel="6" x14ac:dyDescent="0.25">
      <c r="A253" s="6" t="s">
        <v>18</v>
      </c>
      <c r="B253" s="7" t="s">
        <v>104</v>
      </c>
      <c r="C253" s="8">
        <v>4000140105</v>
      </c>
      <c r="D253" s="7" t="s">
        <v>19</v>
      </c>
      <c r="E253" s="3">
        <f t="shared" si="102"/>
        <v>100000</v>
      </c>
      <c r="F253" s="4">
        <f t="shared" si="102"/>
        <v>120000</v>
      </c>
      <c r="G253" s="4">
        <f t="shared" si="102"/>
        <v>150000</v>
      </c>
    </row>
    <row r="254" spans="1:7" ht="15.75" outlineLevel="7" x14ac:dyDescent="0.25">
      <c r="A254" s="6" t="s">
        <v>20</v>
      </c>
      <c r="B254" s="7" t="s">
        <v>104</v>
      </c>
      <c r="C254" s="8">
        <v>4000140105</v>
      </c>
      <c r="D254" s="7" t="s">
        <v>21</v>
      </c>
      <c r="E254" s="3">
        <v>100000</v>
      </c>
      <c r="F254" s="4">
        <v>120000</v>
      </c>
      <c r="G254" s="4">
        <v>150000</v>
      </c>
    </row>
    <row r="255" spans="1:7" ht="49.5" customHeight="1" outlineLevel="5" x14ac:dyDescent="0.25">
      <c r="A255" s="6" t="s">
        <v>554</v>
      </c>
      <c r="B255" s="7" t="s">
        <v>104</v>
      </c>
      <c r="C255" s="8">
        <v>4000140106</v>
      </c>
      <c r="D255" s="7" t="s">
        <v>1</v>
      </c>
      <c r="E255" s="3">
        <f t="shared" ref="E255:G256" si="103">E256</f>
        <v>300000</v>
      </c>
      <c r="F255" s="4">
        <f t="shared" si="103"/>
        <v>3000000</v>
      </c>
      <c r="G255" s="4">
        <f t="shared" si="103"/>
        <v>3000000</v>
      </c>
    </row>
    <row r="256" spans="1:7" ht="15.75" outlineLevel="6" x14ac:dyDescent="0.25">
      <c r="A256" s="6" t="s">
        <v>18</v>
      </c>
      <c r="B256" s="7" t="s">
        <v>104</v>
      </c>
      <c r="C256" s="8">
        <v>4000140106</v>
      </c>
      <c r="D256" s="7" t="s">
        <v>19</v>
      </c>
      <c r="E256" s="3">
        <f t="shared" si="103"/>
        <v>300000</v>
      </c>
      <c r="F256" s="4">
        <f t="shared" si="103"/>
        <v>3000000</v>
      </c>
      <c r="G256" s="4">
        <f t="shared" si="103"/>
        <v>3000000</v>
      </c>
    </row>
    <row r="257" spans="1:7" ht="15.75" outlineLevel="7" x14ac:dyDescent="0.25">
      <c r="A257" s="6" t="s">
        <v>20</v>
      </c>
      <c r="B257" s="7" t="s">
        <v>104</v>
      </c>
      <c r="C257" s="8">
        <v>4000140106</v>
      </c>
      <c r="D257" s="7" t="s">
        <v>21</v>
      </c>
      <c r="E257" s="3">
        <v>300000</v>
      </c>
      <c r="F257" s="4">
        <v>3000000</v>
      </c>
      <c r="G257" s="4">
        <v>3000000</v>
      </c>
    </row>
    <row r="258" spans="1:7" ht="31.5" outlineLevel="5" x14ac:dyDescent="0.25">
      <c r="A258" s="6" t="s">
        <v>113</v>
      </c>
      <c r="B258" s="7" t="s">
        <v>104</v>
      </c>
      <c r="C258" s="8">
        <v>4000140107</v>
      </c>
      <c r="D258" s="7" t="s">
        <v>1</v>
      </c>
      <c r="E258" s="3">
        <f t="shared" ref="E258:G259" si="104">E259</f>
        <v>1534294.93</v>
      </c>
      <c r="F258" s="4">
        <f t="shared" si="104"/>
        <v>3608395</v>
      </c>
      <c r="G258" s="4">
        <f t="shared" si="104"/>
        <v>3638395</v>
      </c>
    </row>
    <row r="259" spans="1:7" ht="15.75" outlineLevel="6" x14ac:dyDescent="0.25">
      <c r="A259" s="6" t="s">
        <v>18</v>
      </c>
      <c r="B259" s="7" t="s">
        <v>104</v>
      </c>
      <c r="C259" s="8">
        <v>4000140107</v>
      </c>
      <c r="D259" s="7" t="s">
        <v>19</v>
      </c>
      <c r="E259" s="3">
        <f t="shared" si="104"/>
        <v>1534294.93</v>
      </c>
      <c r="F259" s="4">
        <f t="shared" si="104"/>
        <v>3608395</v>
      </c>
      <c r="G259" s="4">
        <f t="shared" si="104"/>
        <v>3638395</v>
      </c>
    </row>
    <row r="260" spans="1:7" ht="15.75" outlineLevel="7" x14ac:dyDescent="0.25">
      <c r="A260" s="6" t="s">
        <v>20</v>
      </c>
      <c r="B260" s="7" t="s">
        <v>104</v>
      </c>
      <c r="C260" s="8">
        <v>4000140107</v>
      </c>
      <c r="D260" s="7" t="s">
        <v>21</v>
      </c>
      <c r="E260" s="3">
        <v>1534294.93</v>
      </c>
      <c r="F260" s="4">
        <v>3608395</v>
      </c>
      <c r="G260" s="4">
        <v>3638395</v>
      </c>
    </row>
    <row r="261" spans="1:7" ht="31.5" outlineLevel="7" x14ac:dyDescent="0.25">
      <c r="A261" s="6" t="s">
        <v>372</v>
      </c>
      <c r="B261" s="7" t="s">
        <v>104</v>
      </c>
      <c r="C261" s="8">
        <v>4000140108</v>
      </c>
      <c r="D261" s="7" t="s">
        <v>1</v>
      </c>
      <c r="E261" s="3">
        <f>E262</f>
        <v>1000000</v>
      </c>
      <c r="F261" s="4">
        <v>650000</v>
      </c>
      <c r="G261" s="4">
        <v>700000</v>
      </c>
    </row>
    <row r="262" spans="1:7" ht="15.75" outlineLevel="7" x14ac:dyDescent="0.25">
      <c r="A262" s="6" t="s">
        <v>373</v>
      </c>
      <c r="B262" s="7" t="s">
        <v>104</v>
      </c>
      <c r="C262" s="8">
        <v>4000140108</v>
      </c>
      <c r="D262" s="7" t="s">
        <v>19</v>
      </c>
      <c r="E262" s="3">
        <f>E263</f>
        <v>1000000</v>
      </c>
      <c r="F262" s="4">
        <v>650000</v>
      </c>
      <c r="G262" s="4">
        <v>700000</v>
      </c>
    </row>
    <row r="263" spans="1:7" ht="15.75" outlineLevel="7" x14ac:dyDescent="0.25">
      <c r="A263" s="6" t="s">
        <v>374</v>
      </c>
      <c r="B263" s="7" t="s">
        <v>104</v>
      </c>
      <c r="C263" s="8">
        <v>4000140108</v>
      </c>
      <c r="D263" s="7" t="s">
        <v>21</v>
      </c>
      <c r="E263" s="3">
        <v>1000000</v>
      </c>
      <c r="F263" s="4">
        <v>650000</v>
      </c>
      <c r="G263" s="4">
        <v>700000</v>
      </c>
    </row>
    <row r="264" spans="1:7" ht="19.5" customHeight="1" outlineLevel="7" x14ac:dyDescent="0.25">
      <c r="A264" s="6" t="s">
        <v>518</v>
      </c>
      <c r="B264" s="7" t="s">
        <v>104</v>
      </c>
      <c r="C264" s="8">
        <v>4000140110</v>
      </c>
      <c r="D264" s="7" t="s">
        <v>1</v>
      </c>
      <c r="E264" s="3">
        <f>E265</f>
        <v>1000000</v>
      </c>
      <c r="F264" s="3">
        <f t="shared" ref="F264:G265" si="105">F265</f>
        <v>0</v>
      </c>
      <c r="G264" s="3">
        <f t="shared" si="105"/>
        <v>0</v>
      </c>
    </row>
    <row r="265" spans="1:7" ht="15.75" outlineLevel="7" x14ac:dyDescent="0.25">
      <c r="A265" s="6" t="s">
        <v>373</v>
      </c>
      <c r="B265" s="7" t="s">
        <v>104</v>
      </c>
      <c r="C265" s="8">
        <v>4000140110</v>
      </c>
      <c r="D265" s="7" t="s">
        <v>19</v>
      </c>
      <c r="E265" s="3">
        <f>E266</f>
        <v>1000000</v>
      </c>
      <c r="F265" s="3">
        <f t="shared" si="105"/>
        <v>0</v>
      </c>
      <c r="G265" s="3">
        <f t="shared" si="105"/>
        <v>0</v>
      </c>
    </row>
    <row r="266" spans="1:7" ht="15.75" outlineLevel="7" x14ac:dyDescent="0.25">
      <c r="A266" s="6" t="s">
        <v>374</v>
      </c>
      <c r="B266" s="7" t="s">
        <v>104</v>
      </c>
      <c r="C266" s="8">
        <v>4000140110</v>
      </c>
      <c r="D266" s="7" t="s">
        <v>21</v>
      </c>
      <c r="E266" s="3">
        <v>1000000</v>
      </c>
      <c r="F266" s="4">
        <v>0</v>
      </c>
      <c r="G266" s="4">
        <v>0</v>
      </c>
    </row>
    <row r="267" spans="1:7" ht="36" customHeight="1" outlineLevel="4" x14ac:dyDescent="0.25">
      <c r="A267" s="6" t="s">
        <v>114</v>
      </c>
      <c r="B267" s="7" t="s">
        <v>104</v>
      </c>
      <c r="C267" s="8" t="s">
        <v>115</v>
      </c>
      <c r="D267" s="7" t="s">
        <v>1</v>
      </c>
      <c r="E267" s="3">
        <f>E268+E271+E274+E277+E280+E283+E286+E295+E298+E301+E304+E307+E310+E289+E292</f>
        <v>143648133.89000002</v>
      </c>
      <c r="F267" s="3">
        <f>F268+F271+F274+F277+F280+F283+F286+F295+F298</f>
        <v>5278395</v>
      </c>
      <c r="G267" s="3">
        <f>G268+G271+G274+G277+G280+G283+G286+G295+G298</f>
        <v>5438395</v>
      </c>
    </row>
    <row r="268" spans="1:7" ht="31.5" outlineLevel="5" x14ac:dyDescent="0.25">
      <c r="A268" s="6" t="s">
        <v>375</v>
      </c>
      <c r="B268" s="7" t="s">
        <v>104</v>
      </c>
      <c r="C268" s="8">
        <v>4000240201</v>
      </c>
      <c r="D268" s="7" t="s">
        <v>1</v>
      </c>
      <c r="E268" s="3">
        <f t="shared" ref="E268:G269" si="106">E269</f>
        <v>707251.09</v>
      </c>
      <c r="F268" s="4">
        <f t="shared" si="106"/>
        <v>2628395</v>
      </c>
      <c r="G268" s="4">
        <f t="shared" si="106"/>
        <v>2788395</v>
      </c>
    </row>
    <row r="269" spans="1:7" ht="15.75" outlineLevel="6" x14ac:dyDescent="0.25">
      <c r="A269" s="6" t="s">
        <v>18</v>
      </c>
      <c r="B269" s="7" t="s">
        <v>104</v>
      </c>
      <c r="C269" s="8">
        <v>4000240201</v>
      </c>
      <c r="D269" s="7" t="s">
        <v>19</v>
      </c>
      <c r="E269" s="3">
        <f t="shared" si="106"/>
        <v>707251.09</v>
      </c>
      <c r="F269" s="4">
        <f t="shared" si="106"/>
        <v>2628395</v>
      </c>
      <c r="G269" s="4">
        <f t="shared" si="106"/>
        <v>2788395</v>
      </c>
    </row>
    <row r="270" spans="1:7" ht="15.75" outlineLevel="7" x14ac:dyDescent="0.25">
      <c r="A270" s="6" t="s">
        <v>20</v>
      </c>
      <c r="B270" s="7" t="s">
        <v>104</v>
      </c>
      <c r="C270" s="8">
        <v>4000240201</v>
      </c>
      <c r="D270" s="7" t="s">
        <v>21</v>
      </c>
      <c r="E270" s="3">
        <v>707251.09</v>
      </c>
      <c r="F270" s="4">
        <v>2628395</v>
      </c>
      <c r="G270" s="4">
        <v>2788395</v>
      </c>
    </row>
    <row r="271" spans="1:7" ht="31.5" outlineLevel="7" x14ac:dyDescent="0.25">
      <c r="A271" s="6" t="s">
        <v>376</v>
      </c>
      <c r="B271" s="7" t="s">
        <v>104</v>
      </c>
      <c r="C271" s="8">
        <v>4000240202</v>
      </c>
      <c r="D271" s="7" t="s">
        <v>1</v>
      </c>
      <c r="E271" s="3">
        <f t="shared" ref="E271:G272" si="107">E272</f>
        <v>2235315.87</v>
      </c>
      <c r="F271" s="4">
        <f t="shared" si="107"/>
        <v>1000000</v>
      </c>
      <c r="G271" s="4">
        <f t="shared" si="107"/>
        <v>1000000</v>
      </c>
    </row>
    <row r="272" spans="1:7" ht="15.75" outlineLevel="7" x14ac:dyDescent="0.25">
      <c r="A272" s="6" t="s">
        <v>373</v>
      </c>
      <c r="B272" s="7" t="s">
        <v>104</v>
      </c>
      <c r="C272" s="8">
        <v>4000240202</v>
      </c>
      <c r="D272" s="7" t="s">
        <v>19</v>
      </c>
      <c r="E272" s="3">
        <f t="shared" si="107"/>
        <v>2235315.87</v>
      </c>
      <c r="F272" s="4">
        <f t="shared" si="107"/>
        <v>1000000</v>
      </c>
      <c r="G272" s="4">
        <f t="shared" si="107"/>
        <v>1000000</v>
      </c>
    </row>
    <row r="273" spans="1:7" ht="15.75" outlineLevel="7" x14ac:dyDescent="0.25">
      <c r="A273" s="6" t="s">
        <v>374</v>
      </c>
      <c r="B273" s="7" t="s">
        <v>104</v>
      </c>
      <c r="C273" s="8">
        <v>4000240202</v>
      </c>
      <c r="D273" s="7" t="s">
        <v>21</v>
      </c>
      <c r="E273" s="3">
        <v>2235315.87</v>
      </c>
      <c r="F273" s="4">
        <v>1000000</v>
      </c>
      <c r="G273" s="4">
        <v>1000000</v>
      </c>
    </row>
    <row r="274" spans="1:7" ht="31.5" outlineLevel="7" x14ac:dyDescent="0.25">
      <c r="A274" s="6" t="s">
        <v>377</v>
      </c>
      <c r="B274" s="7" t="s">
        <v>104</v>
      </c>
      <c r="C274" s="8">
        <v>4000240203</v>
      </c>
      <c r="D274" s="7" t="s">
        <v>1</v>
      </c>
      <c r="E274" s="3">
        <f>E275</f>
        <v>1351684.13</v>
      </c>
      <c r="F274" s="3">
        <f t="shared" ref="F274:G274" si="108">F275</f>
        <v>750000</v>
      </c>
      <c r="G274" s="3">
        <f t="shared" si="108"/>
        <v>750000</v>
      </c>
    </row>
    <row r="275" spans="1:7" ht="15.75" outlineLevel="7" x14ac:dyDescent="0.25">
      <c r="A275" s="6" t="s">
        <v>373</v>
      </c>
      <c r="B275" s="7" t="s">
        <v>104</v>
      </c>
      <c r="C275" s="8">
        <v>4000240203</v>
      </c>
      <c r="D275" s="7" t="s">
        <v>19</v>
      </c>
      <c r="E275" s="3">
        <f>E276</f>
        <v>1351684.13</v>
      </c>
      <c r="F275" s="3">
        <f t="shared" ref="F275:G275" si="109">F276</f>
        <v>750000</v>
      </c>
      <c r="G275" s="3">
        <f t="shared" si="109"/>
        <v>750000</v>
      </c>
    </row>
    <row r="276" spans="1:7" ht="15.75" outlineLevel="7" x14ac:dyDescent="0.25">
      <c r="A276" s="6" t="s">
        <v>374</v>
      </c>
      <c r="B276" s="7" t="s">
        <v>104</v>
      </c>
      <c r="C276" s="8">
        <v>4000240203</v>
      </c>
      <c r="D276" s="7" t="s">
        <v>21</v>
      </c>
      <c r="E276" s="3">
        <v>1351684.13</v>
      </c>
      <c r="F276" s="4">
        <v>750000</v>
      </c>
      <c r="G276" s="4">
        <v>750000</v>
      </c>
    </row>
    <row r="277" spans="1:7" ht="38.25" customHeight="1" outlineLevel="7" x14ac:dyDescent="0.25">
      <c r="A277" s="6" t="s">
        <v>433</v>
      </c>
      <c r="B277" s="7" t="s">
        <v>104</v>
      </c>
      <c r="C277" s="8">
        <v>4000240204</v>
      </c>
      <c r="D277" s="7" t="s">
        <v>1</v>
      </c>
      <c r="E277" s="3">
        <f>E278</f>
        <v>500000</v>
      </c>
      <c r="F277" s="3">
        <f t="shared" ref="F277:G277" si="110">F278</f>
        <v>500000</v>
      </c>
      <c r="G277" s="3">
        <f t="shared" si="110"/>
        <v>500000</v>
      </c>
    </row>
    <row r="278" spans="1:7" ht="15.75" outlineLevel="7" x14ac:dyDescent="0.25">
      <c r="A278" s="6" t="s">
        <v>373</v>
      </c>
      <c r="B278" s="7" t="s">
        <v>104</v>
      </c>
      <c r="C278" s="8">
        <v>4000240204</v>
      </c>
      <c r="D278" s="7" t="s">
        <v>19</v>
      </c>
      <c r="E278" s="3">
        <f>E279</f>
        <v>500000</v>
      </c>
      <c r="F278" s="3">
        <f t="shared" ref="F278:G278" si="111">F279</f>
        <v>500000</v>
      </c>
      <c r="G278" s="3">
        <f t="shared" si="111"/>
        <v>500000</v>
      </c>
    </row>
    <row r="279" spans="1:7" ht="15.75" outlineLevel="7" x14ac:dyDescent="0.25">
      <c r="A279" s="6" t="s">
        <v>374</v>
      </c>
      <c r="B279" s="7" t="s">
        <v>104</v>
      </c>
      <c r="C279" s="8">
        <v>4000240204</v>
      </c>
      <c r="D279" s="7" t="s">
        <v>21</v>
      </c>
      <c r="E279" s="3">
        <v>500000</v>
      </c>
      <c r="F279" s="4">
        <v>500000</v>
      </c>
      <c r="G279" s="4">
        <v>500000</v>
      </c>
    </row>
    <row r="280" spans="1:7" ht="31.5" outlineLevel="7" x14ac:dyDescent="0.25">
      <c r="A280" s="6" t="s">
        <v>378</v>
      </c>
      <c r="B280" s="7" t="s">
        <v>104</v>
      </c>
      <c r="C280" s="8">
        <v>4000240205</v>
      </c>
      <c r="D280" s="7" t="s">
        <v>1</v>
      </c>
      <c r="E280" s="3">
        <f>E281</f>
        <v>400000</v>
      </c>
      <c r="F280" s="3">
        <f t="shared" ref="F280:G280" si="112">F281</f>
        <v>400000</v>
      </c>
      <c r="G280" s="3">
        <f t="shared" si="112"/>
        <v>400000</v>
      </c>
    </row>
    <row r="281" spans="1:7" ht="15.75" outlineLevel="7" x14ac:dyDescent="0.25">
      <c r="A281" s="6" t="s">
        <v>373</v>
      </c>
      <c r="B281" s="7" t="s">
        <v>104</v>
      </c>
      <c r="C281" s="8">
        <v>4000240205</v>
      </c>
      <c r="D281" s="7" t="s">
        <v>19</v>
      </c>
      <c r="E281" s="3">
        <f>E282</f>
        <v>400000</v>
      </c>
      <c r="F281" s="3">
        <f t="shared" ref="F281:G281" si="113">F282</f>
        <v>400000</v>
      </c>
      <c r="G281" s="3">
        <f t="shared" si="113"/>
        <v>400000</v>
      </c>
    </row>
    <row r="282" spans="1:7" ht="15.75" outlineLevel="7" x14ac:dyDescent="0.25">
      <c r="A282" s="6" t="s">
        <v>374</v>
      </c>
      <c r="B282" s="7" t="s">
        <v>104</v>
      </c>
      <c r="C282" s="8">
        <v>4000240205</v>
      </c>
      <c r="D282" s="7" t="s">
        <v>21</v>
      </c>
      <c r="E282" s="3">
        <v>400000</v>
      </c>
      <c r="F282" s="4">
        <v>400000</v>
      </c>
      <c r="G282" s="4">
        <v>400000</v>
      </c>
    </row>
    <row r="283" spans="1:7" ht="15.75" outlineLevel="7" x14ac:dyDescent="0.25">
      <c r="A283" s="6" t="s">
        <v>379</v>
      </c>
      <c r="B283" s="7" t="s">
        <v>104</v>
      </c>
      <c r="C283" s="8">
        <v>4000240206</v>
      </c>
      <c r="D283" s="7" t="s">
        <v>1</v>
      </c>
      <c r="E283" s="3">
        <f>E284</f>
        <v>200000</v>
      </c>
      <c r="F283" s="3">
        <f t="shared" ref="F283:G283" si="114">F284</f>
        <v>0</v>
      </c>
      <c r="G283" s="3">
        <f t="shared" si="114"/>
        <v>0</v>
      </c>
    </row>
    <row r="284" spans="1:7" ht="15.75" outlineLevel="7" x14ac:dyDescent="0.25">
      <c r="A284" s="6" t="s">
        <v>373</v>
      </c>
      <c r="B284" s="7" t="s">
        <v>104</v>
      </c>
      <c r="C284" s="8">
        <v>4000240206</v>
      </c>
      <c r="D284" s="7" t="s">
        <v>19</v>
      </c>
      <c r="E284" s="3">
        <f>E285</f>
        <v>200000</v>
      </c>
      <c r="F284" s="3">
        <f t="shared" ref="F284:G284" si="115">F285</f>
        <v>0</v>
      </c>
      <c r="G284" s="3">
        <f t="shared" si="115"/>
        <v>0</v>
      </c>
    </row>
    <row r="285" spans="1:7" ht="15.75" outlineLevel="7" x14ac:dyDescent="0.25">
      <c r="A285" s="6" t="s">
        <v>374</v>
      </c>
      <c r="B285" s="7" t="s">
        <v>104</v>
      </c>
      <c r="C285" s="8">
        <v>4000240206</v>
      </c>
      <c r="D285" s="7" t="s">
        <v>21</v>
      </c>
      <c r="E285" s="3">
        <v>200000</v>
      </c>
      <c r="F285" s="4">
        <v>0</v>
      </c>
      <c r="G285" s="4">
        <v>0</v>
      </c>
    </row>
    <row r="286" spans="1:7" ht="15.75" outlineLevel="7" x14ac:dyDescent="0.25">
      <c r="A286" s="6" t="s">
        <v>380</v>
      </c>
      <c r="B286" s="7" t="s">
        <v>104</v>
      </c>
      <c r="C286" s="8">
        <v>4000240207</v>
      </c>
      <c r="D286" s="7" t="s">
        <v>1</v>
      </c>
      <c r="E286" s="3">
        <f>E287</f>
        <v>161510</v>
      </c>
      <c r="F286" s="3">
        <f t="shared" ref="F286:G286" si="116">F287</f>
        <v>0</v>
      </c>
      <c r="G286" s="3">
        <f t="shared" si="116"/>
        <v>0</v>
      </c>
    </row>
    <row r="287" spans="1:7" ht="15.75" outlineLevel="7" x14ac:dyDescent="0.25">
      <c r="A287" s="6" t="s">
        <v>373</v>
      </c>
      <c r="B287" s="7" t="s">
        <v>104</v>
      </c>
      <c r="C287" s="8">
        <v>4000240207</v>
      </c>
      <c r="D287" s="7" t="s">
        <v>19</v>
      </c>
      <c r="E287" s="3">
        <f>E288</f>
        <v>161510</v>
      </c>
      <c r="F287" s="3">
        <f t="shared" ref="F287:G287" si="117">F288</f>
        <v>0</v>
      </c>
      <c r="G287" s="3">
        <f t="shared" si="117"/>
        <v>0</v>
      </c>
    </row>
    <row r="288" spans="1:7" ht="15.75" outlineLevel="7" x14ac:dyDescent="0.25">
      <c r="A288" s="6" t="s">
        <v>374</v>
      </c>
      <c r="B288" s="7" t="s">
        <v>104</v>
      </c>
      <c r="C288" s="8">
        <v>4000240207</v>
      </c>
      <c r="D288" s="7" t="s">
        <v>21</v>
      </c>
      <c r="E288" s="3">
        <v>161510</v>
      </c>
      <c r="F288" s="4">
        <v>0</v>
      </c>
      <c r="G288" s="4">
        <v>0</v>
      </c>
    </row>
    <row r="289" spans="1:7" ht="38.450000000000003" customHeight="1" outlineLevel="7" x14ac:dyDescent="0.25">
      <c r="A289" s="6" t="s">
        <v>519</v>
      </c>
      <c r="B289" s="7" t="s">
        <v>104</v>
      </c>
      <c r="C289" s="8">
        <v>4000240209</v>
      </c>
      <c r="D289" s="7" t="s">
        <v>1</v>
      </c>
      <c r="E289" s="3">
        <f>E290</f>
        <v>456365.36</v>
      </c>
      <c r="F289" s="3">
        <f t="shared" ref="F289:G293" si="118">F290</f>
        <v>0</v>
      </c>
      <c r="G289" s="3">
        <f t="shared" si="118"/>
        <v>0</v>
      </c>
    </row>
    <row r="290" spans="1:7" ht="15.75" outlineLevel="7" x14ac:dyDescent="0.25">
      <c r="A290" s="6" t="s">
        <v>373</v>
      </c>
      <c r="B290" s="7" t="s">
        <v>104</v>
      </c>
      <c r="C290" s="8">
        <v>4000240209</v>
      </c>
      <c r="D290" s="7" t="s">
        <v>19</v>
      </c>
      <c r="E290" s="3">
        <f>E291</f>
        <v>456365.36</v>
      </c>
      <c r="F290" s="3">
        <f t="shared" si="118"/>
        <v>0</v>
      </c>
      <c r="G290" s="3">
        <f t="shared" si="118"/>
        <v>0</v>
      </c>
    </row>
    <row r="291" spans="1:7" ht="15.75" outlineLevel="7" x14ac:dyDescent="0.25">
      <c r="A291" s="6" t="s">
        <v>374</v>
      </c>
      <c r="B291" s="7" t="s">
        <v>104</v>
      </c>
      <c r="C291" s="8">
        <v>4000240209</v>
      </c>
      <c r="D291" s="7" t="s">
        <v>21</v>
      </c>
      <c r="E291" s="3">
        <v>456365.36</v>
      </c>
      <c r="F291" s="4">
        <v>0</v>
      </c>
      <c r="G291" s="4">
        <v>0</v>
      </c>
    </row>
    <row r="292" spans="1:7" ht="36" customHeight="1" outlineLevel="7" x14ac:dyDescent="0.25">
      <c r="A292" s="6" t="s">
        <v>520</v>
      </c>
      <c r="B292" s="7" t="s">
        <v>104</v>
      </c>
      <c r="C292" s="8">
        <v>4000240210</v>
      </c>
      <c r="D292" s="7" t="s">
        <v>1</v>
      </c>
      <c r="E292" s="3">
        <f>E293</f>
        <v>2162805.2799999998</v>
      </c>
      <c r="F292" s="3">
        <f t="shared" si="118"/>
        <v>0</v>
      </c>
      <c r="G292" s="3">
        <f t="shared" si="118"/>
        <v>0</v>
      </c>
    </row>
    <row r="293" spans="1:7" ht="15.75" outlineLevel="7" x14ac:dyDescent="0.25">
      <c r="A293" s="6" t="s">
        <v>373</v>
      </c>
      <c r="B293" s="7" t="s">
        <v>104</v>
      </c>
      <c r="C293" s="8">
        <v>4000240210</v>
      </c>
      <c r="D293" s="7" t="s">
        <v>19</v>
      </c>
      <c r="E293" s="3">
        <f>E294</f>
        <v>2162805.2799999998</v>
      </c>
      <c r="F293" s="3">
        <f t="shared" si="118"/>
        <v>0</v>
      </c>
      <c r="G293" s="3">
        <f t="shared" si="118"/>
        <v>0</v>
      </c>
    </row>
    <row r="294" spans="1:7" ht="15.75" outlineLevel="7" x14ac:dyDescent="0.25">
      <c r="A294" s="6" t="s">
        <v>374</v>
      </c>
      <c r="B294" s="7" t="s">
        <v>104</v>
      </c>
      <c r="C294" s="8">
        <v>4000240210</v>
      </c>
      <c r="D294" s="7" t="s">
        <v>21</v>
      </c>
      <c r="E294" s="3">
        <v>2162805.2799999998</v>
      </c>
      <c r="F294" s="4">
        <v>0</v>
      </c>
      <c r="G294" s="4">
        <v>0</v>
      </c>
    </row>
    <row r="295" spans="1:7" ht="130.5" customHeight="1" outlineLevel="5" x14ac:dyDescent="0.25">
      <c r="A295" s="6" t="s">
        <v>434</v>
      </c>
      <c r="B295" s="7" t="s">
        <v>104</v>
      </c>
      <c r="C295" s="8">
        <v>4000292250</v>
      </c>
      <c r="D295" s="7" t="s">
        <v>1</v>
      </c>
      <c r="E295" s="3">
        <f>E296</f>
        <v>123912282.94</v>
      </c>
      <c r="F295" s="4">
        <f>F296</f>
        <v>0</v>
      </c>
      <c r="G295" s="4">
        <v>0</v>
      </c>
    </row>
    <row r="296" spans="1:7" ht="15.75" outlineLevel="6" x14ac:dyDescent="0.25">
      <c r="A296" s="6" t="s">
        <v>18</v>
      </c>
      <c r="B296" s="7" t="s">
        <v>104</v>
      </c>
      <c r="C296" s="8">
        <v>4000292250</v>
      </c>
      <c r="D296" s="7" t="s">
        <v>19</v>
      </c>
      <c r="E296" s="3">
        <f>E297</f>
        <v>123912282.94</v>
      </c>
      <c r="F296" s="4">
        <f>F297</f>
        <v>0</v>
      </c>
      <c r="G296" s="4">
        <v>0</v>
      </c>
    </row>
    <row r="297" spans="1:7" ht="15.75" outlineLevel="7" x14ac:dyDescent="0.25">
      <c r="A297" s="6" t="s">
        <v>20</v>
      </c>
      <c r="B297" s="7" t="s">
        <v>104</v>
      </c>
      <c r="C297" s="8">
        <v>4000292250</v>
      </c>
      <c r="D297" s="7" t="s">
        <v>21</v>
      </c>
      <c r="E297" s="3">
        <v>123912282.94</v>
      </c>
      <c r="F297" s="4">
        <v>0</v>
      </c>
      <c r="G297" s="4">
        <v>0</v>
      </c>
    </row>
    <row r="298" spans="1:7" ht="61.5" customHeight="1" outlineLevel="7" x14ac:dyDescent="0.25">
      <c r="A298" s="6" t="s">
        <v>381</v>
      </c>
      <c r="B298" s="7" t="s">
        <v>104</v>
      </c>
      <c r="C298" s="56" t="s">
        <v>382</v>
      </c>
      <c r="D298" s="7" t="s">
        <v>1</v>
      </c>
      <c r="E298" s="3">
        <f>E299</f>
        <v>1251639.22</v>
      </c>
      <c r="F298" s="4">
        <v>0</v>
      </c>
      <c r="G298" s="4">
        <v>0</v>
      </c>
    </row>
    <row r="299" spans="1:7" ht="18.75" outlineLevel="7" x14ac:dyDescent="0.25">
      <c r="A299" s="6" t="s">
        <v>18</v>
      </c>
      <c r="B299" s="7" t="s">
        <v>104</v>
      </c>
      <c r="C299" s="56" t="s">
        <v>382</v>
      </c>
      <c r="D299" s="7" t="s">
        <v>19</v>
      </c>
      <c r="E299" s="3">
        <f>E300</f>
        <v>1251639.22</v>
      </c>
      <c r="F299" s="4">
        <v>0</v>
      </c>
      <c r="G299" s="4">
        <v>0</v>
      </c>
    </row>
    <row r="300" spans="1:7" ht="15.75" outlineLevel="7" x14ac:dyDescent="0.25">
      <c r="A300" s="6" t="s">
        <v>20</v>
      </c>
      <c r="B300" s="7" t="s">
        <v>104</v>
      </c>
      <c r="C300" s="8" t="s">
        <v>382</v>
      </c>
      <c r="D300" s="7" t="s">
        <v>21</v>
      </c>
      <c r="E300" s="3">
        <v>1251639.22</v>
      </c>
      <c r="F300" s="4">
        <v>0</v>
      </c>
      <c r="G300" s="4">
        <v>0</v>
      </c>
    </row>
    <row r="301" spans="1:7" ht="53.25" customHeight="1" outlineLevel="7" x14ac:dyDescent="0.25">
      <c r="A301" s="6" t="s">
        <v>521</v>
      </c>
      <c r="B301" s="7" t="s">
        <v>104</v>
      </c>
      <c r="C301" s="8">
        <v>4000292391</v>
      </c>
      <c r="D301" s="7" t="s">
        <v>1</v>
      </c>
      <c r="E301" s="3">
        <f>E302</f>
        <v>5000000</v>
      </c>
      <c r="F301" s="4">
        <f>F302</f>
        <v>0</v>
      </c>
      <c r="G301" s="4">
        <v>0</v>
      </c>
    </row>
    <row r="302" spans="1:7" ht="15.75" outlineLevel="7" x14ac:dyDescent="0.25">
      <c r="A302" s="6" t="s">
        <v>18</v>
      </c>
      <c r="B302" s="7" t="s">
        <v>104</v>
      </c>
      <c r="C302" s="8">
        <v>4000292391</v>
      </c>
      <c r="D302" s="7" t="s">
        <v>19</v>
      </c>
      <c r="E302" s="3">
        <f>E303</f>
        <v>5000000</v>
      </c>
      <c r="F302" s="4">
        <f>F303</f>
        <v>0</v>
      </c>
      <c r="G302" s="4">
        <v>0</v>
      </c>
    </row>
    <row r="303" spans="1:7" ht="15.75" outlineLevel="7" x14ac:dyDescent="0.25">
      <c r="A303" s="6" t="s">
        <v>20</v>
      </c>
      <c r="B303" s="7" t="s">
        <v>104</v>
      </c>
      <c r="C303" s="8">
        <v>4000292391</v>
      </c>
      <c r="D303" s="7" t="s">
        <v>21</v>
      </c>
      <c r="E303" s="3">
        <v>5000000</v>
      </c>
      <c r="F303" s="4">
        <v>0</v>
      </c>
      <c r="G303" s="4">
        <v>0</v>
      </c>
    </row>
    <row r="304" spans="1:7" ht="49.5" customHeight="1" outlineLevel="7" x14ac:dyDescent="0.25">
      <c r="A304" s="6" t="s">
        <v>523</v>
      </c>
      <c r="B304" s="7" t="s">
        <v>104</v>
      </c>
      <c r="C304" s="8" t="s">
        <v>522</v>
      </c>
      <c r="D304" s="7" t="s">
        <v>1</v>
      </c>
      <c r="E304" s="3">
        <f>E305</f>
        <v>228360</v>
      </c>
      <c r="F304" s="4">
        <v>0</v>
      </c>
      <c r="G304" s="4">
        <v>0</v>
      </c>
    </row>
    <row r="305" spans="1:7" ht="15.75" outlineLevel="7" x14ac:dyDescent="0.25">
      <c r="A305" s="6" t="s">
        <v>18</v>
      </c>
      <c r="B305" s="7" t="s">
        <v>104</v>
      </c>
      <c r="C305" s="8" t="s">
        <v>522</v>
      </c>
      <c r="D305" s="7" t="s">
        <v>19</v>
      </c>
      <c r="E305" s="3">
        <f>E306</f>
        <v>228360</v>
      </c>
      <c r="F305" s="4">
        <v>0</v>
      </c>
      <c r="G305" s="4">
        <v>0</v>
      </c>
    </row>
    <row r="306" spans="1:7" ht="15.75" outlineLevel="7" x14ac:dyDescent="0.25">
      <c r="A306" s="6" t="s">
        <v>20</v>
      </c>
      <c r="B306" s="7" t="s">
        <v>104</v>
      </c>
      <c r="C306" s="8" t="s">
        <v>522</v>
      </c>
      <c r="D306" s="7" t="s">
        <v>21</v>
      </c>
      <c r="E306" s="3">
        <v>228360</v>
      </c>
      <c r="F306" s="4">
        <v>0</v>
      </c>
      <c r="G306" s="4">
        <v>0</v>
      </c>
    </row>
    <row r="307" spans="1:7" ht="50.25" customHeight="1" outlineLevel="7" x14ac:dyDescent="0.25">
      <c r="A307" s="6" t="s">
        <v>526</v>
      </c>
      <c r="B307" s="7" t="s">
        <v>104</v>
      </c>
      <c r="C307" s="8">
        <v>4000292392</v>
      </c>
      <c r="D307" s="7" t="s">
        <v>1</v>
      </c>
      <c r="E307" s="3">
        <f>E308</f>
        <v>5000000</v>
      </c>
      <c r="F307" s="4">
        <f>F308</f>
        <v>0</v>
      </c>
      <c r="G307" s="4">
        <v>0</v>
      </c>
    </row>
    <row r="308" spans="1:7" ht="15.75" outlineLevel="7" x14ac:dyDescent="0.25">
      <c r="A308" s="6" t="s">
        <v>18</v>
      </c>
      <c r="B308" s="7" t="s">
        <v>104</v>
      </c>
      <c r="C308" s="8">
        <v>4000292392</v>
      </c>
      <c r="D308" s="7" t="s">
        <v>19</v>
      </c>
      <c r="E308" s="3">
        <f>E309</f>
        <v>5000000</v>
      </c>
      <c r="F308" s="4">
        <f>F309</f>
        <v>0</v>
      </c>
      <c r="G308" s="4">
        <v>0</v>
      </c>
    </row>
    <row r="309" spans="1:7" ht="15.75" outlineLevel="7" x14ac:dyDescent="0.25">
      <c r="A309" s="6" t="s">
        <v>20</v>
      </c>
      <c r="B309" s="7" t="s">
        <v>104</v>
      </c>
      <c r="C309" s="8">
        <v>4000292392</v>
      </c>
      <c r="D309" s="7" t="s">
        <v>21</v>
      </c>
      <c r="E309" s="3">
        <v>5000000</v>
      </c>
      <c r="F309" s="4">
        <v>0</v>
      </c>
      <c r="G309" s="4">
        <v>0</v>
      </c>
    </row>
    <row r="310" spans="1:7" ht="51.75" customHeight="1" outlineLevel="7" x14ac:dyDescent="0.25">
      <c r="A310" s="6" t="s">
        <v>524</v>
      </c>
      <c r="B310" s="7" t="s">
        <v>104</v>
      </c>
      <c r="C310" s="8" t="s">
        <v>525</v>
      </c>
      <c r="D310" s="7" t="s">
        <v>1</v>
      </c>
      <c r="E310" s="3">
        <f>E311</f>
        <v>80920</v>
      </c>
      <c r="F310" s="4">
        <f>F311</f>
        <v>0</v>
      </c>
      <c r="G310" s="4">
        <v>0</v>
      </c>
    </row>
    <row r="311" spans="1:7" ht="15.75" outlineLevel="7" x14ac:dyDescent="0.25">
      <c r="A311" s="6" t="s">
        <v>18</v>
      </c>
      <c r="B311" s="7" t="s">
        <v>104</v>
      </c>
      <c r="C311" s="8" t="s">
        <v>525</v>
      </c>
      <c r="D311" s="7" t="s">
        <v>19</v>
      </c>
      <c r="E311" s="3">
        <f>E312</f>
        <v>80920</v>
      </c>
      <c r="F311" s="4">
        <v>0</v>
      </c>
      <c r="G311" s="4">
        <v>0</v>
      </c>
    </row>
    <row r="312" spans="1:7" ht="15.75" outlineLevel="7" x14ac:dyDescent="0.25">
      <c r="A312" s="6" t="s">
        <v>20</v>
      </c>
      <c r="B312" s="7" t="s">
        <v>104</v>
      </c>
      <c r="C312" s="8" t="s">
        <v>525</v>
      </c>
      <c r="D312" s="7" t="s">
        <v>21</v>
      </c>
      <c r="E312" s="3">
        <v>80920</v>
      </c>
      <c r="F312" s="4">
        <v>0</v>
      </c>
      <c r="G312" s="4">
        <v>0</v>
      </c>
    </row>
    <row r="313" spans="1:7" ht="24" customHeight="1" outlineLevel="4" x14ac:dyDescent="0.25">
      <c r="A313" s="6" t="s">
        <v>116</v>
      </c>
      <c r="B313" s="7" t="s">
        <v>104</v>
      </c>
      <c r="C313" s="8" t="s">
        <v>117</v>
      </c>
      <c r="D313" s="7" t="s">
        <v>1</v>
      </c>
      <c r="E313" s="3">
        <f>E314+E317+E320+E323+E326+E329+E332+E335+E338</f>
        <v>8907466.9000000004</v>
      </c>
      <c r="F313" s="3">
        <f t="shared" ref="F313:G313" si="119">F314+F317+F320+F323+F326+F329+F332+F335+F338</f>
        <v>2999760</v>
      </c>
      <c r="G313" s="3">
        <f t="shared" si="119"/>
        <v>2679760</v>
      </c>
    </row>
    <row r="314" spans="1:7" ht="31.5" outlineLevel="5" x14ac:dyDescent="0.25">
      <c r="A314" s="6" t="s">
        <v>365</v>
      </c>
      <c r="B314" s="7" t="s">
        <v>104</v>
      </c>
      <c r="C314" s="8">
        <v>4000340301</v>
      </c>
      <c r="D314" s="7" t="s">
        <v>1</v>
      </c>
      <c r="E314" s="3">
        <f>E315</f>
        <v>751140</v>
      </c>
      <c r="F314" s="3">
        <f t="shared" ref="F314:G314" si="120">F315</f>
        <v>800000</v>
      </c>
      <c r="G314" s="3">
        <f t="shared" si="120"/>
        <v>800000</v>
      </c>
    </row>
    <row r="315" spans="1:7" ht="15.75" outlineLevel="6" x14ac:dyDescent="0.25">
      <c r="A315" s="6" t="s">
        <v>18</v>
      </c>
      <c r="B315" s="7" t="s">
        <v>104</v>
      </c>
      <c r="C315" s="8">
        <v>4000340301</v>
      </c>
      <c r="D315" s="7" t="s">
        <v>19</v>
      </c>
      <c r="E315" s="3">
        <f>E316</f>
        <v>751140</v>
      </c>
      <c r="F315" s="3">
        <f t="shared" ref="F315:G315" si="121">F316</f>
        <v>800000</v>
      </c>
      <c r="G315" s="3">
        <f t="shared" si="121"/>
        <v>800000</v>
      </c>
    </row>
    <row r="316" spans="1:7" ht="15.75" outlineLevel="7" x14ac:dyDescent="0.25">
      <c r="A316" s="6" t="s">
        <v>20</v>
      </c>
      <c r="B316" s="7" t="s">
        <v>104</v>
      </c>
      <c r="C316" s="8">
        <v>4000340301</v>
      </c>
      <c r="D316" s="7" t="s">
        <v>21</v>
      </c>
      <c r="E316" s="3">
        <v>751140</v>
      </c>
      <c r="F316" s="4">
        <v>800000</v>
      </c>
      <c r="G316" s="4">
        <v>800000</v>
      </c>
    </row>
    <row r="317" spans="1:7" ht="31.5" outlineLevel="5" x14ac:dyDescent="0.25">
      <c r="A317" s="6" t="s">
        <v>118</v>
      </c>
      <c r="B317" s="7" t="s">
        <v>104</v>
      </c>
      <c r="C317" s="8">
        <v>4000340302</v>
      </c>
      <c r="D317" s="7" t="s">
        <v>1</v>
      </c>
      <c r="E317" s="3">
        <f>E318</f>
        <v>969570</v>
      </c>
      <c r="F317" s="3">
        <f t="shared" ref="F317:G317" si="122">F318</f>
        <v>800000</v>
      </c>
      <c r="G317" s="3">
        <f t="shared" si="122"/>
        <v>800000</v>
      </c>
    </row>
    <row r="318" spans="1:7" ht="15.75" outlineLevel="6" x14ac:dyDescent="0.25">
      <c r="A318" s="6" t="s">
        <v>18</v>
      </c>
      <c r="B318" s="7" t="s">
        <v>104</v>
      </c>
      <c r="C318" s="8">
        <v>4000340302</v>
      </c>
      <c r="D318" s="7" t="s">
        <v>19</v>
      </c>
      <c r="E318" s="3">
        <f>E319</f>
        <v>969570</v>
      </c>
      <c r="F318" s="3">
        <f t="shared" ref="F318:G318" si="123">F319</f>
        <v>800000</v>
      </c>
      <c r="G318" s="3">
        <f t="shared" si="123"/>
        <v>800000</v>
      </c>
    </row>
    <row r="319" spans="1:7" ht="15.75" outlineLevel="7" x14ac:dyDescent="0.25">
      <c r="A319" s="6" t="s">
        <v>20</v>
      </c>
      <c r="B319" s="7" t="s">
        <v>104</v>
      </c>
      <c r="C319" s="8">
        <v>4000340302</v>
      </c>
      <c r="D319" s="7" t="s">
        <v>21</v>
      </c>
      <c r="E319" s="3">
        <v>969570</v>
      </c>
      <c r="F319" s="4">
        <v>800000</v>
      </c>
      <c r="G319" s="4">
        <v>800000</v>
      </c>
    </row>
    <row r="320" spans="1:7" ht="31.5" outlineLevel="5" x14ac:dyDescent="0.25">
      <c r="A320" s="6" t="s">
        <v>119</v>
      </c>
      <c r="B320" s="7" t="s">
        <v>104</v>
      </c>
      <c r="C320" s="8">
        <v>4000340303</v>
      </c>
      <c r="D320" s="7" t="s">
        <v>1</v>
      </c>
      <c r="E320" s="3">
        <f t="shared" ref="E320:G321" si="124">E321</f>
        <v>1083007.2</v>
      </c>
      <c r="F320" s="4">
        <f t="shared" si="124"/>
        <v>524880</v>
      </c>
      <c r="G320" s="4">
        <f t="shared" si="124"/>
        <v>524880</v>
      </c>
    </row>
    <row r="321" spans="1:7" ht="15.75" outlineLevel="6" x14ac:dyDescent="0.25">
      <c r="A321" s="6" t="s">
        <v>18</v>
      </c>
      <c r="B321" s="7" t="s">
        <v>104</v>
      </c>
      <c r="C321" s="8">
        <v>4000340303</v>
      </c>
      <c r="D321" s="7" t="s">
        <v>19</v>
      </c>
      <c r="E321" s="3">
        <f t="shared" si="124"/>
        <v>1083007.2</v>
      </c>
      <c r="F321" s="4">
        <f t="shared" si="124"/>
        <v>524880</v>
      </c>
      <c r="G321" s="4">
        <f t="shared" si="124"/>
        <v>524880</v>
      </c>
    </row>
    <row r="322" spans="1:7" ht="15.75" outlineLevel="7" x14ac:dyDescent="0.25">
      <c r="A322" s="6" t="s">
        <v>20</v>
      </c>
      <c r="B322" s="7" t="s">
        <v>104</v>
      </c>
      <c r="C322" s="8">
        <v>4000340303</v>
      </c>
      <c r="D322" s="7" t="s">
        <v>21</v>
      </c>
      <c r="E322" s="3">
        <v>1083007.2</v>
      </c>
      <c r="F322" s="4">
        <v>524880</v>
      </c>
      <c r="G322" s="4">
        <v>524880</v>
      </c>
    </row>
    <row r="323" spans="1:7" ht="31.5" outlineLevel="5" x14ac:dyDescent="0.25">
      <c r="A323" s="6" t="s">
        <v>383</v>
      </c>
      <c r="B323" s="7" t="s">
        <v>104</v>
      </c>
      <c r="C323" s="8">
        <v>4000340304</v>
      </c>
      <c r="D323" s="7" t="s">
        <v>1</v>
      </c>
      <c r="E323" s="3">
        <f>E324</f>
        <v>624880</v>
      </c>
      <c r="F323" s="3">
        <f t="shared" ref="F323:G323" si="125">F324</f>
        <v>524880</v>
      </c>
      <c r="G323" s="3">
        <f t="shared" si="125"/>
        <v>554880</v>
      </c>
    </row>
    <row r="324" spans="1:7" ht="15.75" outlineLevel="6" x14ac:dyDescent="0.25">
      <c r="A324" s="6" t="s">
        <v>18</v>
      </c>
      <c r="B324" s="7" t="s">
        <v>104</v>
      </c>
      <c r="C324" s="8">
        <v>4000340304</v>
      </c>
      <c r="D324" s="7" t="s">
        <v>19</v>
      </c>
      <c r="E324" s="3">
        <f>E325</f>
        <v>624880</v>
      </c>
      <c r="F324" s="3">
        <f>F325</f>
        <v>524880</v>
      </c>
      <c r="G324" s="3">
        <f>G325</f>
        <v>554880</v>
      </c>
    </row>
    <row r="325" spans="1:7" ht="15.75" outlineLevel="7" x14ac:dyDescent="0.25">
      <c r="A325" s="6" t="s">
        <v>20</v>
      </c>
      <c r="B325" s="7" t="s">
        <v>104</v>
      </c>
      <c r="C325" s="8">
        <v>4000340304</v>
      </c>
      <c r="D325" s="7" t="s">
        <v>21</v>
      </c>
      <c r="E325" s="3">
        <v>624880</v>
      </c>
      <c r="F325" s="4">
        <v>524880</v>
      </c>
      <c r="G325" s="4">
        <v>554880</v>
      </c>
    </row>
    <row r="326" spans="1:7" ht="31.5" outlineLevel="7" x14ac:dyDescent="0.25">
      <c r="A326" s="6" t="s">
        <v>384</v>
      </c>
      <c r="B326" s="7" t="s">
        <v>104</v>
      </c>
      <c r="C326" s="8">
        <v>4000340305</v>
      </c>
      <c r="D326" s="7" t="s">
        <v>1</v>
      </c>
      <c r="E326" s="3">
        <f>E327</f>
        <v>0</v>
      </c>
      <c r="F326" s="3">
        <f t="shared" ref="F326:G326" si="126">F327</f>
        <v>350000</v>
      </c>
      <c r="G326" s="3">
        <f t="shared" si="126"/>
        <v>0</v>
      </c>
    </row>
    <row r="327" spans="1:7" ht="15.75" outlineLevel="7" x14ac:dyDescent="0.25">
      <c r="A327" s="6" t="s">
        <v>18</v>
      </c>
      <c r="B327" s="7" t="s">
        <v>104</v>
      </c>
      <c r="C327" s="8">
        <v>4000340305</v>
      </c>
      <c r="D327" s="7" t="s">
        <v>19</v>
      </c>
      <c r="E327" s="3">
        <f>E328</f>
        <v>0</v>
      </c>
      <c r="F327" s="3">
        <f t="shared" ref="F327:G327" si="127">F328</f>
        <v>350000</v>
      </c>
      <c r="G327" s="3">
        <f t="shared" si="127"/>
        <v>0</v>
      </c>
    </row>
    <row r="328" spans="1:7" ht="15.75" outlineLevel="7" x14ac:dyDescent="0.25">
      <c r="A328" s="6" t="s">
        <v>20</v>
      </c>
      <c r="B328" s="7" t="s">
        <v>104</v>
      </c>
      <c r="C328" s="8">
        <v>4000340305</v>
      </c>
      <c r="D328" s="7" t="s">
        <v>21</v>
      </c>
      <c r="E328" s="3">
        <v>0</v>
      </c>
      <c r="F328" s="4">
        <v>350000</v>
      </c>
      <c r="G328" s="4">
        <v>0</v>
      </c>
    </row>
    <row r="329" spans="1:7" ht="31.5" outlineLevel="7" x14ac:dyDescent="0.25">
      <c r="A329" s="6" t="s">
        <v>385</v>
      </c>
      <c r="B329" s="7" t="s">
        <v>104</v>
      </c>
      <c r="C329" s="8">
        <v>4000340306</v>
      </c>
      <c r="D329" s="7" t="s">
        <v>1</v>
      </c>
      <c r="E329" s="3">
        <f>E330</f>
        <v>250000</v>
      </c>
      <c r="F329" s="3">
        <f t="shared" ref="F329:G329" si="128">F330</f>
        <v>0</v>
      </c>
      <c r="G329" s="3">
        <f t="shared" si="128"/>
        <v>0</v>
      </c>
    </row>
    <row r="330" spans="1:7" ht="15.75" outlineLevel="7" x14ac:dyDescent="0.25">
      <c r="A330" s="6" t="s">
        <v>18</v>
      </c>
      <c r="B330" s="7" t="s">
        <v>104</v>
      </c>
      <c r="C330" s="8">
        <v>4000340306</v>
      </c>
      <c r="D330" s="7" t="s">
        <v>19</v>
      </c>
      <c r="E330" s="3">
        <f>E331</f>
        <v>250000</v>
      </c>
      <c r="F330" s="3">
        <f t="shared" ref="F330:G330" si="129">F331</f>
        <v>0</v>
      </c>
      <c r="G330" s="3">
        <f t="shared" si="129"/>
        <v>0</v>
      </c>
    </row>
    <row r="331" spans="1:7" ht="15.75" outlineLevel="7" x14ac:dyDescent="0.25">
      <c r="A331" s="6" t="s">
        <v>20</v>
      </c>
      <c r="B331" s="7" t="s">
        <v>104</v>
      </c>
      <c r="C331" s="8">
        <v>4000340306</v>
      </c>
      <c r="D331" s="7" t="s">
        <v>21</v>
      </c>
      <c r="E331" s="3">
        <v>250000</v>
      </c>
      <c r="F331" s="4">
        <v>0</v>
      </c>
      <c r="G331" s="4">
        <v>0</v>
      </c>
    </row>
    <row r="332" spans="1:7" ht="21.75" customHeight="1" outlineLevel="7" x14ac:dyDescent="0.25">
      <c r="A332" s="6" t="s">
        <v>468</v>
      </c>
      <c r="B332" s="7" t="s">
        <v>104</v>
      </c>
      <c r="C332" s="8">
        <v>4000340307</v>
      </c>
      <c r="D332" s="7" t="s">
        <v>1</v>
      </c>
      <c r="E332" s="3">
        <f>E333</f>
        <v>650000</v>
      </c>
      <c r="F332" s="3">
        <f t="shared" ref="F332:G339" si="130">F333</f>
        <v>0</v>
      </c>
      <c r="G332" s="3">
        <f t="shared" si="130"/>
        <v>0</v>
      </c>
    </row>
    <row r="333" spans="1:7" ht="19.899999999999999" customHeight="1" outlineLevel="7" x14ac:dyDescent="0.25">
      <c r="A333" s="6" t="s">
        <v>18</v>
      </c>
      <c r="B333" s="7" t="s">
        <v>104</v>
      </c>
      <c r="C333" s="8">
        <v>4000340307</v>
      </c>
      <c r="D333" s="7" t="s">
        <v>19</v>
      </c>
      <c r="E333" s="3">
        <f>E334</f>
        <v>650000</v>
      </c>
      <c r="F333" s="3">
        <f t="shared" si="130"/>
        <v>0</v>
      </c>
      <c r="G333" s="3">
        <f t="shared" si="130"/>
        <v>0</v>
      </c>
    </row>
    <row r="334" spans="1:7" ht="17.45" customHeight="1" outlineLevel="7" x14ac:dyDescent="0.25">
      <c r="A334" s="6" t="s">
        <v>20</v>
      </c>
      <c r="B334" s="7" t="s">
        <v>104</v>
      </c>
      <c r="C334" s="8">
        <v>4000340307</v>
      </c>
      <c r="D334" s="7" t="s">
        <v>21</v>
      </c>
      <c r="E334" s="3">
        <v>650000</v>
      </c>
      <c r="F334" s="4">
        <v>0</v>
      </c>
      <c r="G334" s="4">
        <v>0</v>
      </c>
    </row>
    <row r="335" spans="1:7" ht="24" customHeight="1" outlineLevel="7" x14ac:dyDescent="0.25">
      <c r="A335" s="6" t="s">
        <v>527</v>
      </c>
      <c r="B335" s="7" t="s">
        <v>104</v>
      </c>
      <c r="C335" s="8">
        <v>4000340308</v>
      </c>
      <c r="D335" s="7" t="s">
        <v>1</v>
      </c>
      <c r="E335" s="3">
        <f>E336</f>
        <v>3775030.12</v>
      </c>
      <c r="F335" s="3">
        <f t="shared" si="130"/>
        <v>0</v>
      </c>
      <c r="G335" s="3">
        <f t="shared" si="130"/>
        <v>0</v>
      </c>
    </row>
    <row r="336" spans="1:7" ht="17.45" customHeight="1" outlineLevel="7" x14ac:dyDescent="0.25">
      <c r="A336" s="6" t="s">
        <v>18</v>
      </c>
      <c r="B336" s="7" t="s">
        <v>104</v>
      </c>
      <c r="C336" s="8">
        <v>4000340308</v>
      </c>
      <c r="D336" s="7" t="s">
        <v>19</v>
      </c>
      <c r="E336" s="3">
        <f>E337</f>
        <v>3775030.12</v>
      </c>
      <c r="F336" s="3">
        <f t="shared" si="130"/>
        <v>0</v>
      </c>
      <c r="G336" s="3">
        <f t="shared" si="130"/>
        <v>0</v>
      </c>
    </row>
    <row r="337" spans="1:7" ht="17.45" customHeight="1" outlineLevel="7" x14ac:dyDescent="0.25">
      <c r="A337" s="6" t="s">
        <v>20</v>
      </c>
      <c r="B337" s="7" t="s">
        <v>104</v>
      </c>
      <c r="C337" s="8">
        <v>4000340308</v>
      </c>
      <c r="D337" s="7" t="s">
        <v>21</v>
      </c>
      <c r="E337" s="3">
        <v>3775030.12</v>
      </c>
      <c r="F337" s="4">
        <v>0</v>
      </c>
      <c r="G337" s="4">
        <v>0</v>
      </c>
    </row>
    <row r="338" spans="1:7" ht="21" customHeight="1" outlineLevel="7" x14ac:dyDescent="0.25">
      <c r="A338" s="6" t="s">
        <v>528</v>
      </c>
      <c r="B338" s="7" t="s">
        <v>104</v>
      </c>
      <c r="C338" s="8">
        <v>4000340309</v>
      </c>
      <c r="D338" s="7" t="s">
        <v>1</v>
      </c>
      <c r="E338" s="3">
        <f>E339</f>
        <v>803839.58</v>
      </c>
      <c r="F338" s="3">
        <f t="shared" si="130"/>
        <v>0</v>
      </c>
      <c r="G338" s="3">
        <f t="shared" si="130"/>
        <v>0</v>
      </c>
    </row>
    <row r="339" spans="1:7" ht="17.45" customHeight="1" outlineLevel="7" x14ac:dyDescent="0.25">
      <c r="A339" s="6" t="s">
        <v>18</v>
      </c>
      <c r="B339" s="7" t="s">
        <v>104</v>
      </c>
      <c r="C339" s="8">
        <v>4000340309</v>
      </c>
      <c r="D339" s="7" t="s">
        <v>19</v>
      </c>
      <c r="E339" s="3">
        <f>E340</f>
        <v>803839.58</v>
      </c>
      <c r="F339" s="3">
        <f t="shared" si="130"/>
        <v>0</v>
      </c>
      <c r="G339" s="3">
        <f t="shared" si="130"/>
        <v>0</v>
      </c>
    </row>
    <row r="340" spans="1:7" ht="17.45" customHeight="1" outlineLevel="7" x14ac:dyDescent="0.25">
      <c r="A340" s="6" t="s">
        <v>20</v>
      </c>
      <c r="B340" s="7" t="s">
        <v>104</v>
      </c>
      <c r="C340" s="8">
        <v>4000340309</v>
      </c>
      <c r="D340" s="7" t="s">
        <v>21</v>
      </c>
      <c r="E340" s="3">
        <v>803839.58</v>
      </c>
      <c r="F340" s="4">
        <v>0</v>
      </c>
      <c r="G340" s="4">
        <v>0</v>
      </c>
    </row>
    <row r="341" spans="1:7" ht="27" customHeight="1" outlineLevel="7" x14ac:dyDescent="0.25">
      <c r="A341" s="6" t="s">
        <v>360</v>
      </c>
      <c r="B341" s="10" t="s">
        <v>359</v>
      </c>
      <c r="C341" s="8" t="s">
        <v>0</v>
      </c>
      <c r="D341" s="7" t="s">
        <v>1</v>
      </c>
      <c r="E341" s="3">
        <f>E342</f>
        <v>1200000</v>
      </c>
      <c r="F341" s="3">
        <f t="shared" ref="F341:G341" si="131">F342</f>
        <v>0</v>
      </c>
      <c r="G341" s="3">
        <f t="shared" si="131"/>
        <v>0</v>
      </c>
    </row>
    <row r="342" spans="1:7" ht="47.25" outlineLevel="7" x14ac:dyDescent="0.25">
      <c r="A342" s="6" t="s">
        <v>361</v>
      </c>
      <c r="B342" s="10" t="s">
        <v>359</v>
      </c>
      <c r="C342" s="8">
        <v>7200000000</v>
      </c>
      <c r="D342" s="7" t="s">
        <v>1</v>
      </c>
      <c r="E342" s="3">
        <f>E343</f>
        <v>1200000</v>
      </c>
      <c r="F342" s="3">
        <f t="shared" ref="F342:G345" si="132">F343</f>
        <v>0</v>
      </c>
      <c r="G342" s="3">
        <f t="shared" si="132"/>
        <v>0</v>
      </c>
    </row>
    <row r="343" spans="1:7" ht="47.25" outlineLevel="7" x14ac:dyDescent="0.25">
      <c r="A343" s="6" t="s">
        <v>362</v>
      </c>
      <c r="B343" s="10" t="s">
        <v>359</v>
      </c>
      <c r="C343" s="8">
        <v>7200100000</v>
      </c>
      <c r="D343" s="7" t="s">
        <v>1</v>
      </c>
      <c r="E343" s="3">
        <f>E344</f>
        <v>1200000</v>
      </c>
      <c r="F343" s="3">
        <f t="shared" si="132"/>
        <v>0</v>
      </c>
      <c r="G343" s="3">
        <f t="shared" si="132"/>
        <v>0</v>
      </c>
    </row>
    <row r="344" spans="1:7" ht="31.5" outlineLevel="7" x14ac:dyDescent="0.25">
      <c r="A344" s="6" t="s">
        <v>363</v>
      </c>
      <c r="B344" s="10" t="s">
        <v>359</v>
      </c>
      <c r="C344" s="8">
        <v>7200104120</v>
      </c>
      <c r="D344" s="7" t="s">
        <v>1</v>
      </c>
      <c r="E344" s="3">
        <f>E345</f>
        <v>1200000</v>
      </c>
      <c r="F344" s="3">
        <f t="shared" si="132"/>
        <v>0</v>
      </c>
      <c r="G344" s="3">
        <f t="shared" si="132"/>
        <v>0</v>
      </c>
    </row>
    <row r="345" spans="1:7" ht="15.75" outlineLevel="7" x14ac:dyDescent="0.25">
      <c r="A345" s="6" t="s">
        <v>18</v>
      </c>
      <c r="B345" s="10" t="s">
        <v>359</v>
      </c>
      <c r="C345" s="8">
        <v>7200104120</v>
      </c>
      <c r="D345" s="7" t="s">
        <v>19</v>
      </c>
      <c r="E345" s="3">
        <f>E346</f>
        <v>1200000</v>
      </c>
      <c r="F345" s="3">
        <f t="shared" si="132"/>
        <v>0</v>
      </c>
      <c r="G345" s="3">
        <f t="shared" si="132"/>
        <v>0</v>
      </c>
    </row>
    <row r="346" spans="1:7" ht="15.75" outlineLevel="7" x14ac:dyDescent="0.25">
      <c r="A346" s="6" t="s">
        <v>20</v>
      </c>
      <c r="B346" s="10" t="s">
        <v>359</v>
      </c>
      <c r="C346" s="8">
        <v>7200104120</v>
      </c>
      <c r="D346" s="7" t="s">
        <v>21</v>
      </c>
      <c r="E346" s="3">
        <v>1200000</v>
      </c>
      <c r="F346" s="4">
        <v>0</v>
      </c>
      <c r="G346" s="4">
        <v>0</v>
      </c>
    </row>
    <row r="347" spans="1:7" ht="19.5" customHeight="1" outlineLevel="1" x14ac:dyDescent="0.25">
      <c r="A347" s="6" t="s">
        <v>120</v>
      </c>
      <c r="B347" s="7" t="s">
        <v>121</v>
      </c>
      <c r="C347" s="8" t="s">
        <v>0</v>
      </c>
      <c r="D347" s="7" t="s">
        <v>1</v>
      </c>
      <c r="E347" s="3">
        <f>E348+E357+E390+E500</f>
        <v>37559565.640000001</v>
      </c>
      <c r="F347" s="3">
        <f>F348+F357+F390+F500</f>
        <v>7091503.2199999997</v>
      </c>
      <c r="G347" s="3">
        <f>G348+G357+G390+G500</f>
        <v>6493462.3700000001</v>
      </c>
    </row>
    <row r="348" spans="1:7" ht="18" customHeight="1" outlineLevel="2" x14ac:dyDescent="0.25">
      <c r="A348" s="6" t="s">
        <v>122</v>
      </c>
      <c r="B348" s="7" t="s">
        <v>123</v>
      </c>
      <c r="C348" s="8" t="s">
        <v>0</v>
      </c>
      <c r="D348" s="7" t="s">
        <v>1</v>
      </c>
      <c r="E348" s="3">
        <f>E349</f>
        <v>3060196.53</v>
      </c>
      <c r="F348" s="3">
        <f t="shared" ref="F348:G348" si="133">F349</f>
        <v>0</v>
      </c>
      <c r="G348" s="3">
        <f t="shared" si="133"/>
        <v>0</v>
      </c>
    </row>
    <row r="349" spans="1:7" ht="31.5" outlineLevel="3" x14ac:dyDescent="0.25">
      <c r="A349" s="6" t="s">
        <v>326</v>
      </c>
      <c r="B349" s="7" t="s">
        <v>123</v>
      </c>
      <c r="C349" s="8" t="s">
        <v>124</v>
      </c>
      <c r="D349" s="7" t="s">
        <v>1</v>
      </c>
      <c r="E349" s="3">
        <f>E350</f>
        <v>3060196.53</v>
      </c>
      <c r="F349" s="3">
        <f t="shared" ref="F349:G354" si="134">F350</f>
        <v>0</v>
      </c>
      <c r="G349" s="3">
        <f t="shared" si="134"/>
        <v>0</v>
      </c>
    </row>
    <row r="350" spans="1:7" ht="15.75" outlineLevel="4" x14ac:dyDescent="0.25">
      <c r="A350" s="6" t="s">
        <v>125</v>
      </c>
      <c r="B350" s="7" t="s">
        <v>123</v>
      </c>
      <c r="C350" s="8" t="s">
        <v>126</v>
      </c>
      <c r="D350" s="7" t="s">
        <v>1</v>
      </c>
      <c r="E350" s="3">
        <f>E351+E354</f>
        <v>3060196.53</v>
      </c>
      <c r="F350" s="3">
        <f t="shared" si="134"/>
        <v>0</v>
      </c>
      <c r="G350" s="3">
        <f t="shared" si="134"/>
        <v>0</v>
      </c>
    </row>
    <row r="351" spans="1:7" ht="22.9" customHeight="1" outlineLevel="5" x14ac:dyDescent="0.25">
      <c r="A351" s="60" t="s">
        <v>127</v>
      </c>
      <c r="B351" s="61" t="s">
        <v>123</v>
      </c>
      <c r="C351" s="62" t="s">
        <v>128</v>
      </c>
      <c r="D351" s="61" t="s">
        <v>1</v>
      </c>
      <c r="E351" s="63">
        <f>E352</f>
        <v>2406196.5299999998</v>
      </c>
      <c r="F351" s="3">
        <f t="shared" si="134"/>
        <v>0</v>
      </c>
      <c r="G351" s="3">
        <f t="shared" si="134"/>
        <v>0</v>
      </c>
    </row>
    <row r="352" spans="1:7" ht="15.75" outlineLevel="6" x14ac:dyDescent="0.25">
      <c r="A352" s="6" t="s">
        <v>18</v>
      </c>
      <c r="B352" s="7" t="s">
        <v>123</v>
      </c>
      <c r="C352" s="8" t="s">
        <v>128</v>
      </c>
      <c r="D352" s="7" t="s">
        <v>19</v>
      </c>
      <c r="E352" s="3">
        <f>E353</f>
        <v>2406196.5299999998</v>
      </c>
      <c r="F352" s="3">
        <f t="shared" si="134"/>
        <v>0</v>
      </c>
      <c r="G352" s="3">
        <f t="shared" si="134"/>
        <v>0</v>
      </c>
    </row>
    <row r="353" spans="1:7" ht="15.75" outlineLevel="7" x14ac:dyDescent="0.25">
      <c r="A353" s="6" t="s">
        <v>20</v>
      </c>
      <c r="B353" s="7" t="s">
        <v>123</v>
      </c>
      <c r="C353" s="8" t="s">
        <v>128</v>
      </c>
      <c r="D353" s="7" t="s">
        <v>21</v>
      </c>
      <c r="E353" s="3">
        <v>2406196.5299999998</v>
      </c>
      <c r="F353" s="3">
        <v>0</v>
      </c>
      <c r="G353" s="3">
        <v>0</v>
      </c>
    </row>
    <row r="354" spans="1:7" ht="35.450000000000003" customHeight="1" outlineLevel="7" x14ac:dyDescent="0.25">
      <c r="A354" s="6" t="s">
        <v>517</v>
      </c>
      <c r="B354" s="7" t="s">
        <v>123</v>
      </c>
      <c r="C354" s="8">
        <v>5700105012</v>
      </c>
      <c r="D354" s="7" t="s">
        <v>1</v>
      </c>
      <c r="E354" s="3">
        <f>E355</f>
        <v>654000</v>
      </c>
      <c r="F354" s="3">
        <f t="shared" si="134"/>
        <v>0</v>
      </c>
      <c r="G354" s="3">
        <f t="shared" si="134"/>
        <v>0</v>
      </c>
    </row>
    <row r="355" spans="1:7" ht="15.75" outlineLevel="7" x14ac:dyDescent="0.25">
      <c r="A355" s="6" t="s">
        <v>18</v>
      </c>
      <c r="B355" s="7" t="s">
        <v>123</v>
      </c>
      <c r="C355" s="8">
        <v>5700105012</v>
      </c>
      <c r="D355" s="7" t="s">
        <v>19</v>
      </c>
      <c r="E355" s="3">
        <f>E356</f>
        <v>654000</v>
      </c>
      <c r="F355" s="3">
        <f t="shared" ref="F355:G355" si="135">F356</f>
        <v>0</v>
      </c>
      <c r="G355" s="3">
        <f t="shared" si="135"/>
        <v>0</v>
      </c>
    </row>
    <row r="356" spans="1:7" ht="15.75" outlineLevel="7" x14ac:dyDescent="0.25">
      <c r="A356" s="6" t="s">
        <v>20</v>
      </c>
      <c r="B356" s="7" t="s">
        <v>123</v>
      </c>
      <c r="C356" s="8">
        <v>5700105012</v>
      </c>
      <c r="D356" s="7" t="s">
        <v>21</v>
      </c>
      <c r="E356" s="3">
        <v>654000</v>
      </c>
      <c r="F356" s="3">
        <v>0</v>
      </c>
      <c r="G356" s="3">
        <v>0</v>
      </c>
    </row>
    <row r="357" spans="1:7" ht="15.75" outlineLevel="2" x14ac:dyDescent="0.25">
      <c r="A357" s="6" t="s">
        <v>129</v>
      </c>
      <c r="B357" s="7" t="s">
        <v>130</v>
      </c>
      <c r="C357" s="8" t="s">
        <v>0</v>
      </c>
      <c r="D357" s="7" t="s">
        <v>1</v>
      </c>
      <c r="E357" s="3">
        <f>E373+E382+E358</f>
        <v>12451597.960000001</v>
      </c>
      <c r="F357" s="3">
        <f t="shared" ref="F357:G357" si="136">F373+F382</f>
        <v>0</v>
      </c>
      <c r="G357" s="3">
        <f t="shared" si="136"/>
        <v>0</v>
      </c>
    </row>
    <row r="358" spans="1:7" ht="31.5" outlineLevel="2" x14ac:dyDescent="0.25">
      <c r="A358" s="21" t="s">
        <v>479</v>
      </c>
      <c r="B358" s="33" t="s">
        <v>130</v>
      </c>
      <c r="C358" s="34">
        <v>1600000000</v>
      </c>
      <c r="D358" s="51" t="s">
        <v>1</v>
      </c>
      <c r="E358" s="35">
        <f>E359+E366</f>
        <v>8463485.1500000004</v>
      </c>
      <c r="F358" s="32">
        <v>0</v>
      </c>
      <c r="G358" s="32">
        <v>0</v>
      </c>
    </row>
    <row r="359" spans="1:7" ht="15.75" outlineLevel="2" x14ac:dyDescent="0.25">
      <c r="A359" s="21" t="s">
        <v>480</v>
      </c>
      <c r="B359" s="33" t="s">
        <v>130</v>
      </c>
      <c r="C359" s="34">
        <v>1601700000</v>
      </c>
      <c r="D359" s="51" t="s">
        <v>1</v>
      </c>
      <c r="E359" s="35">
        <f>E360+E363</f>
        <v>1530591.41</v>
      </c>
      <c r="F359" s="32">
        <v>0</v>
      </c>
      <c r="G359" s="32">
        <v>0</v>
      </c>
    </row>
    <row r="360" spans="1:7" ht="31.5" outlineLevel="2" x14ac:dyDescent="0.25">
      <c r="A360" s="21" t="s">
        <v>481</v>
      </c>
      <c r="B360" s="33" t="s">
        <v>130</v>
      </c>
      <c r="C360" s="34">
        <v>1601792271</v>
      </c>
      <c r="D360" s="33" t="s">
        <v>1</v>
      </c>
      <c r="E360" s="35">
        <f>E361</f>
        <v>1515285.5</v>
      </c>
      <c r="F360" s="32">
        <v>0</v>
      </c>
      <c r="G360" s="32">
        <v>0</v>
      </c>
    </row>
    <row r="361" spans="1:7" ht="15.75" outlineLevel="2" x14ac:dyDescent="0.25">
      <c r="A361" s="21" t="s">
        <v>18</v>
      </c>
      <c r="B361" s="33" t="s">
        <v>130</v>
      </c>
      <c r="C361" s="34">
        <v>1601792271</v>
      </c>
      <c r="D361" s="33" t="s">
        <v>19</v>
      </c>
      <c r="E361" s="35">
        <f>E362</f>
        <v>1515285.5</v>
      </c>
      <c r="F361" s="32">
        <v>0</v>
      </c>
      <c r="G361" s="32">
        <v>0</v>
      </c>
    </row>
    <row r="362" spans="1:7" ht="15.75" outlineLevel="2" x14ac:dyDescent="0.25">
      <c r="A362" s="21" t="s">
        <v>20</v>
      </c>
      <c r="B362" s="33" t="s">
        <v>130</v>
      </c>
      <c r="C362" s="34">
        <v>1601792271</v>
      </c>
      <c r="D362" s="33" t="s">
        <v>21</v>
      </c>
      <c r="E362" s="35">
        <v>1515285.5</v>
      </c>
      <c r="F362" s="32">
        <v>0</v>
      </c>
      <c r="G362" s="32">
        <v>0</v>
      </c>
    </row>
    <row r="363" spans="1:7" ht="15.75" outlineLevel="2" x14ac:dyDescent="0.25">
      <c r="A363" s="21" t="s">
        <v>482</v>
      </c>
      <c r="B363" s="33" t="s">
        <v>130</v>
      </c>
      <c r="C363" s="34" t="s">
        <v>486</v>
      </c>
      <c r="D363" s="33" t="s">
        <v>1</v>
      </c>
      <c r="E363" s="35">
        <f>E364</f>
        <v>15305.91</v>
      </c>
      <c r="F363" s="32">
        <v>0</v>
      </c>
      <c r="G363" s="32">
        <v>0</v>
      </c>
    </row>
    <row r="364" spans="1:7" ht="15.75" outlineLevel="2" x14ac:dyDescent="0.25">
      <c r="A364" s="21" t="s">
        <v>18</v>
      </c>
      <c r="B364" s="33" t="s">
        <v>130</v>
      </c>
      <c r="C364" s="34" t="s">
        <v>486</v>
      </c>
      <c r="D364" s="33" t="s">
        <v>19</v>
      </c>
      <c r="E364" s="35">
        <f>E365</f>
        <v>15305.91</v>
      </c>
      <c r="F364" s="32">
        <v>0</v>
      </c>
      <c r="G364" s="32">
        <v>0</v>
      </c>
    </row>
    <row r="365" spans="1:7" ht="15.75" outlineLevel="2" x14ac:dyDescent="0.25">
      <c r="A365" s="21" t="s">
        <v>20</v>
      </c>
      <c r="B365" s="33" t="s">
        <v>130</v>
      </c>
      <c r="C365" s="34" t="s">
        <v>486</v>
      </c>
      <c r="D365" s="33" t="s">
        <v>21</v>
      </c>
      <c r="E365" s="35">
        <v>15305.91</v>
      </c>
      <c r="F365" s="32">
        <v>0</v>
      </c>
      <c r="G365" s="32">
        <v>0</v>
      </c>
    </row>
    <row r="366" spans="1:7" ht="47.25" outlineLevel="2" x14ac:dyDescent="0.25">
      <c r="A366" s="21" t="s">
        <v>483</v>
      </c>
      <c r="B366" s="33" t="s">
        <v>130</v>
      </c>
      <c r="C366" s="34">
        <v>1601800000</v>
      </c>
      <c r="D366" s="51" t="s">
        <v>1</v>
      </c>
      <c r="E366" s="35">
        <f>E367+E370</f>
        <v>6932893.7400000002</v>
      </c>
      <c r="F366" s="32">
        <v>0</v>
      </c>
      <c r="G366" s="32">
        <v>0</v>
      </c>
    </row>
    <row r="367" spans="1:7" ht="47.25" outlineLevel="2" x14ac:dyDescent="0.25">
      <c r="A367" s="21" t="s">
        <v>484</v>
      </c>
      <c r="B367" s="33" t="s">
        <v>130</v>
      </c>
      <c r="C367" s="34">
        <v>1601892272</v>
      </c>
      <c r="D367" s="33" t="s">
        <v>1</v>
      </c>
      <c r="E367" s="35">
        <f>E368</f>
        <v>6863564.7999999998</v>
      </c>
      <c r="F367" s="32">
        <v>0</v>
      </c>
      <c r="G367" s="32">
        <v>0</v>
      </c>
    </row>
    <row r="368" spans="1:7" ht="15.75" outlineLevel="2" x14ac:dyDescent="0.25">
      <c r="A368" s="21" t="s">
        <v>18</v>
      </c>
      <c r="B368" s="33" t="s">
        <v>130</v>
      </c>
      <c r="C368" s="34">
        <v>1601892272</v>
      </c>
      <c r="D368" s="33" t="s">
        <v>19</v>
      </c>
      <c r="E368" s="35">
        <f>E369</f>
        <v>6863564.7999999998</v>
      </c>
      <c r="F368" s="32">
        <v>0</v>
      </c>
      <c r="G368" s="32">
        <v>0</v>
      </c>
    </row>
    <row r="369" spans="1:7" ht="15.75" outlineLevel="2" x14ac:dyDescent="0.25">
      <c r="A369" s="21" t="s">
        <v>20</v>
      </c>
      <c r="B369" s="33" t="s">
        <v>130</v>
      </c>
      <c r="C369" s="34">
        <v>1601892272</v>
      </c>
      <c r="D369" s="33" t="s">
        <v>21</v>
      </c>
      <c r="E369" s="35">
        <v>6863564.7999999998</v>
      </c>
      <c r="F369" s="32">
        <v>0</v>
      </c>
      <c r="G369" s="32">
        <v>0</v>
      </c>
    </row>
    <row r="370" spans="1:7" ht="47.25" outlineLevel="2" x14ac:dyDescent="0.25">
      <c r="A370" s="21" t="s">
        <v>485</v>
      </c>
      <c r="B370" s="33" t="s">
        <v>130</v>
      </c>
      <c r="C370" s="34" t="s">
        <v>487</v>
      </c>
      <c r="D370" s="33" t="s">
        <v>1</v>
      </c>
      <c r="E370" s="35">
        <f>E371</f>
        <v>69328.94</v>
      </c>
      <c r="F370" s="32">
        <v>0</v>
      </c>
      <c r="G370" s="32">
        <v>0</v>
      </c>
    </row>
    <row r="371" spans="1:7" ht="15.75" outlineLevel="2" x14ac:dyDescent="0.25">
      <c r="A371" s="21" t="s">
        <v>18</v>
      </c>
      <c r="B371" s="33" t="s">
        <v>130</v>
      </c>
      <c r="C371" s="34" t="s">
        <v>487</v>
      </c>
      <c r="D371" s="33" t="s">
        <v>19</v>
      </c>
      <c r="E371" s="35">
        <f>E372</f>
        <v>69328.94</v>
      </c>
      <c r="F371" s="32">
        <v>0</v>
      </c>
      <c r="G371" s="32">
        <v>0</v>
      </c>
    </row>
    <row r="372" spans="1:7" ht="15.75" outlineLevel="2" x14ac:dyDescent="0.25">
      <c r="A372" s="21" t="s">
        <v>20</v>
      </c>
      <c r="B372" s="33" t="s">
        <v>130</v>
      </c>
      <c r="C372" s="34" t="s">
        <v>487</v>
      </c>
      <c r="D372" s="33" t="s">
        <v>21</v>
      </c>
      <c r="E372" s="35">
        <v>69328.94</v>
      </c>
      <c r="F372" s="32">
        <v>0</v>
      </c>
      <c r="G372" s="32">
        <v>0</v>
      </c>
    </row>
    <row r="373" spans="1:7" ht="31.5" outlineLevel="3" x14ac:dyDescent="0.25">
      <c r="A373" s="6" t="s">
        <v>131</v>
      </c>
      <c r="B373" s="7" t="s">
        <v>130</v>
      </c>
      <c r="C373" s="8" t="s">
        <v>132</v>
      </c>
      <c r="D373" s="9" t="s">
        <v>1</v>
      </c>
      <c r="E373" s="3">
        <f>E374+E378</f>
        <v>421000</v>
      </c>
      <c r="F373" s="4">
        <v>0</v>
      </c>
      <c r="G373" s="4">
        <v>0</v>
      </c>
    </row>
    <row r="374" spans="1:7" ht="21" customHeight="1" outlineLevel="4" x14ac:dyDescent="0.25">
      <c r="A374" s="6" t="s">
        <v>133</v>
      </c>
      <c r="B374" s="7" t="s">
        <v>130</v>
      </c>
      <c r="C374" s="8" t="s">
        <v>134</v>
      </c>
      <c r="D374" s="9" t="s">
        <v>1</v>
      </c>
      <c r="E374" s="3">
        <f>E375</f>
        <v>221000</v>
      </c>
      <c r="F374" s="4">
        <v>0</v>
      </c>
      <c r="G374" s="4">
        <v>0</v>
      </c>
    </row>
    <row r="375" spans="1:7" ht="22.5" customHeight="1" outlineLevel="5" x14ac:dyDescent="0.25">
      <c r="A375" s="6" t="s">
        <v>135</v>
      </c>
      <c r="B375" s="7" t="s">
        <v>130</v>
      </c>
      <c r="C375" s="8">
        <v>1800206023</v>
      </c>
      <c r="D375" s="7" t="s">
        <v>1</v>
      </c>
      <c r="E375" s="3">
        <f>E376</f>
        <v>221000</v>
      </c>
      <c r="F375" s="4">
        <v>0</v>
      </c>
      <c r="G375" s="4">
        <v>0</v>
      </c>
    </row>
    <row r="376" spans="1:7" ht="15.75" outlineLevel="6" x14ac:dyDescent="0.25">
      <c r="A376" s="6" t="s">
        <v>18</v>
      </c>
      <c r="B376" s="7" t="s">
        <v>130</v>
      </c>
      <c r="C376" s="8">
        <v>1800206023</v>
      </c>
      <c r="D376" s="7" t="s">
        <v>19</v>
      </c>
      <c r="E376" s="3">
        <f>E377</f>
        <v>221000</v>
      </c>
      <c r="F376" s="4">
        <v>0</v>
      </c>
      <c r="G376" s="4">
        <v>0</v>
      </c>
    </row>
    <row r="377" spans="1:7" ht="18.75" customHeight="1" outlineLevel="7" x14ac:dyDescent="0.25">
      <c r="A377" s="6" t="s">
        <v>20</v>
      </c>
      <c r="B377" s="7" t="s">
        <v>130</v>
      </c>
      <c r="C377" s="8">
        <v>1800206023</v>
      </c>
      <c r="D377" s="7" t="s">
        <v>21</v>
      </c>
      <c r="E377" s="3">
        <v>221000</v>
      </c>
      <c r="F377" s="4">
        <v>0</v>
      </c>
      <c r="G377" s="4">
        <v>0</v>
      </c>
    </row>
    <row r="378" spans="1:7" ht="18.75" customHeight="1" outlineLevel="7" x14ac:dyDescent="0.25">
      <c r="A378" s="6" t="s">
        <v>499</v>
      </c>
      <c r="B378" s="7" t="s">
        <v>130</v>
      </c>
      <c r="C378" s="8">
        <v>1800300000</v>
      </c>
      <c r="D378" s="9" t="s">
        <v>1</v>
      </c>
      <c r="E378" s="3">
        <f>E379</f>
        <v>200000</v>
      </c>
      <c r="F378" s="4">
        <v>0</v>
      </c>
      <c r="G378" s="4">
        <v>0</v>
      </c>
    </row>
    <row r="379" spans="1:7" ht="18.75" customHeight="1" outlineLevel="7" x14ac:dyDescent="0.25">
      <c r="A379" s="6" t="s">
        <v>498</v>
      </c>
      <c r="B379" s="7" t="s">
        <v>130</v>
      </c>
      <c r="C379" s="8">
        <v>1800306024</v>
      </c>
      <c r="D379" s="7" t="s">
        <v>1</v>
      </c>
      <c r="E379" s="3">
        <f>E380</f>
        <v>200000</v>
      </c>
      <c r="F379" s="4">
        <v>0</v>
      </c>
      <c r="G379" s="4">
        <v>0</v>
      </c>
    </row>
    <row r="380" spans="1:7" ht="18.75" customHeight="1" outlineLevel="7" x14ac:dyDescent="0.25">
      <c r="A380" s="6" t="s">
        <v>18</v>
      </c>
      <c r="B380" s="7" t="s">
        <v>130</v>
      </c>
      <c r="C380" s="8">
        <v>1800306024</v>
      </c>
      <c r="D380" s="7" t="s">
        <v>19</v>
      </c>
      <c r="E380" s="3">
        <f>E381</f>
        <v>200000</v>
      </c>
      <c r="F380" s="4">
        <v>0</v>
      </c>
      <c r="G380" s="4">
        <v>0</v>
      </c>
    </row>
    <row r="381" spans="1:7" ht="18.75" customHeight="1" outlineLevel="7" x14ac:dyDescent="0.25">
      <c r="A381" s="6" t="s">
        <v>20</v>
      </c>
      <c r="B381" s="7" t="s">
        <v>130</v>
      </c>
      <c r="C381" s="8">
        <v>1800306024</v>
      </c>
      <c r="D381" s="7" t="s">
        <v>21</v>
      </c>
      <c r="E381" s="3">
        <v>200000</v>
      </c>
      <c r="F381" s="4">
        <v>0</v>
      </c>
      <c r="G381" s="4">
        <v>0</v>
      </c>
    </row>
    <row r="382" spans="1:7" ht="31.5" outlineLevel="3" x14ac:dyDescent="0.25">
      <c r="A382" s="6" t="s">
        <v>136</v>
      </c>
      <c r="B382" s="7" t="s">
        <v>130</v>
      </c>
      <c r="C382" s="8" t="s">
        <v>137</v>
      </c>
      <c r="D382" s="7" t="s">
        <v>1</v>
      </c>
      <c r="E382" s="3">
        <f>E383</f>
        <v>3567112.81</v>
      </c>
      <c r="F382" s="4">
        <v>0</v>
      </c>
      <c r="G382" s="4">
        <v>0</v>
      </c>
    </row>
    <row r="383" spans="1:7" ht="48.75" customHeight="1" outlineLevel="4" x14ac:dyDescent="0.25">
      <c r="A383" s="6" t="s">
        <v>138</v>
      </c>
      <c r="B383" s="7" t="s">
        <v>130</v>
      </c>
      <c r="C383" s="8" t="s">
        <v>139</v>
      </c>
      <c r="D383" s="7" t="s">
        <v>1</v>
      </c>
      <c r="E383" s="3">
        <f>E384+E387</f>
        <v>3567112.81</v>
      </c>
      <c r="F383" s="4">
        <v>0</v>
      </c>
      <c r="G383" s="4">
        <v>0</v>
      </c>
    </row>
    <row r="384" spans="1:7" ht="34.5" customHeight="1" outlineLevel="5" x14ac:dyDescent="0.25">
      <c r="A384" s="60" t="s">
        <v>313</v>
      </c>
      <c r="B384" s="61" t="s">
        <v>130</v>
      </c>
      <c r="C384" s="62" t="s">
        <v>140</v>
      </c>
      <c r="D384" s="61" t="s">
        <v>1</v>
      </c>
      <c r="E384" s="63">
        <f>E385</f>
        <v>3509301.59</v>
      </c>
      <c r="F384" s="4">
        <v>0</v>
      </c>
      <c r="G384" s="4">
        <v>0</v>
      </c>
    </row>
    <row r="385" spans="1:7" ht="15.75" outlineLevel="6" x14ac:dyDescent="0.25">
      <c r="A385" s="6" t="s">
        <v>28</v>
      </c>
      <c r="B385" s="7" t="s">
        <v>130</v>
      </c>
      <c r="C385" s="8" t="s">
        <v>140</v>
      </c>
      <c r="D385" s="7" t="s">
        <v>29</v>
      </c>
      <c r="E385" s="3">
        <f>E386</f>
        <v>3509301.59</v>
      </c>
      <c r="F385" s="4">
        <v>0</v>
      </c>
      <c r="G385" s="4">
        <v>0</v>
      </c>
    </row>
    <row r="386" spans="1:7" ht="34.5" customHeight="1" outlineLevel="7" x14ac:dyDescent="0.25">
      <c r="A386" s="6" t="s">
        <v>141</v>
      </c>
      <c r="B386" s="7" t="s">
        <v>130</v>
      </c>
      <c r="C386" s="8" t="s">
        <v>140</v>
      </c>
      <c r="D386" s="7" t="s">
        <v>142</v>
      </c>
      <c r="E386" s="3">
        <v>3509301.59</v>
      </c>
      <c r="F386" s="4">
        <v>0</v>
      </c>
      <c r="G386" s="4">
        <v>0</v>
      </c>
    </row>
    <row r="387" spans="1:7" ht="47.25" outlineLevel="5" x14ac:dyDescent="0.25">
      <c r="A387" s="6" t="s">
        <v>143</v>
      </c>
      <c r="B387" s="7" t="s">
        <v>130</v>
      </c>
      <c r="C387" s="8" t="s">
        <v>144</v>
      </c>
      <c r="D387" s="7" t="s">
        <v>1</v>
      </c>
      <c r="E387" s="3">
        <f>E388</f>
        <v>57811.22</v>
      </c>
      <c r="F387" s="4">
        <v>0</v>
      </c>
      <c r="G387" s="4">
        <v>0</v>
      </c>
    </row>
    <row r="388" spans="1:7" ht="20.25" customHeight="1" outlineLevel="6" x14ac:dyDescent="0.25">
      <c r="A388" s="6" t="s">
        <v>28</v>
      </c>
      <c r="B388" s="7" t="s">
        <v>130</v>
      </c>
      <c r="C388" s="8" t="s">
        <v>144</v>
      </c>
      <c r="D388" s="7" t="s">
        <v>29</v>
      </c>
      <c r="E388" s="3">
        <f>E389</f>
        <v>57811.22</v>
      </c>
      <c r="F388" s="4">
        <v>0</v>
      </c>
      <c r="G388" s="4">
        <v>0</v>
      </c>
    </row>
    <row r="389" spans="1:7" ht="33.75" customHeight="1" outlineLevel="7" x14ac:dyDescent="0.25">
      <c r="A389" s="6" t="s">
        <v>312</v>
      </c>
      <c r="B389" s="7" t="s">
        <v>130</v>
      </c>
      <c r="C389" s="8" t="s">
        <v>144</v>
      </c>
      <c r="D389" s="7" t="s">
        <v>142</v>
      </c>
      <c r="E389" s="3">
        <v>57811.22</v>
      </c>
      <c r="F389" s="4">
        <v>0</v>
      </c>
      <c r="G389" s="4">
        <v>0</v>
      </c>
    </row>
    <row r="390" spans="1:7" ht="22.15" customHeight="1" outlineLevel="2" x14ac:dyDescent="0.25">
      <c r="A390" s="6" t="s">
        <v>145</v>
      </c>
      <c r="B390" s="7" t="s">
        <v>146</v>
      </c>
      <c r="C390" s="8" t="s">
        <v>0</v>
      </c>
      <c r="D390" s="7" t="s">
        <v>1</v>
      </c>
      <c r="E390" s="3">
        <f>E391+E492</f>
        <v>22000406.079999998</v>
      </c>
      <c r="F390" s="3">
        <f t="shared" ref="F390:G390" si="137">F391</f>
        <v>7042533.7199999997</v>
      </c>
      <c r="G390" s="3">
        <f t="shared" si="137"/>
        <v>6442533.7199999997</v>
      </c>
    </row>
    <row r="391" spans="1:7" ht="35.450000000000003" customHeight="1" outlineLevel="3" x14ac:dyDescent="0.25">
      <c r="A391" s="6" t="s">
        <v>340</v>
      </c>
      <c r="B391" s="7" t="s">
        <v>146</v>
      </c>
      <c r="C391" s="8" t="s">
        <v>147</v>
      </c>
      <c r="D391" s="7" t="s">
        <v>1</v>
      </c>
      <c r="E391" s="3">
        <f>E392+E396++E406+E437</f>
        <v>19340606.079999998</v>
      </c>
      <c r="F391" s="3">
        <f>F392+F396++F406+F437</f>
        <v>7042533.7199999997</v>
      </c>
      <c r="G391" s="3">
        <f>G392+G396++G406+G437</f>
        <v>6442533.7199999997</v>
      </c>
    </row>
    <row r="392" spans="1:7" ht="22.5" customHeight="1" outlineLevel="4" x14ac:dyDescent="0.25">
      <c r="A392" s="6" t="s">
        <v>148</v>
      </c>
      <c r="B392" s="7" t="s">
        <v>146</v>
      </c>
      <c r="C392" s="8" t="s">
        <v>149</v>
      </c>
      <c r="D392" s="7" t="s">
        <v>1</v>
      </c>
      <c r="E392" s="3">
        <f>E393</f>
        <v>50000</v>
      </c>
      <c r="F392" s="4">
        <v>0</v>
      </c>
      <c r="G392" s="4">
        <v>0</v>
      </c>
    </row>
    <row r="393" spans="1:7" ht="19.5" customHeight="1" outlineLevel="5" x14ac:dyDescent="0.25">
      <c r="A393" s="6" t="s">
        <v>150</v>
      </c>
      <c r="B393" s="7" t="s">
        <v>146</v>
      </c>
      <c r="C393" s="8">
        <v>1700117011</v>
      </c>
      <c r="D393" s="7" t="s">
        <v>1</v>
      </c>
      <c r="E393" s="3">
        <f>E394</f>
        <v>50000</v>
      </c>
      <c r="F393" s="4">
        <v>0</v>
      </c>
      <c r="G393" s="4">
        <v>0</v>
      </c>
    </row>
    <row r="394" spans="1:7" ht="15.75" outlineLevel="6" x14ac:dyDescent="0.25">
      <c r="A394" s="6" t="s">
        <v>18</v>
      </c>
      <c r="B394" s="7" t="s">
        <v>146</v>
      </c>
      <c r="C394" s="8">
        <v>1700117011</v>
      </c>
      <c r="D394" s="7" t="s">
        <v>19</v>
      </c>
      <c r="E394" s="3">
        <f>E395</f>
        <v>50000</v>
      </c>
      <c r="F394" s="4">
        <v>0</v>
      </c>
      <c r="G394" s="4">
        <v>0</v>
      </c>
    </row>
    <row r="395" spans="1:7" ht="15.75" outlineLevel="7" x14ac:dyDescent="0.25">
      <c r="A395" s="6" t="s">
        <v>20</v>
      </c>
      <c r="B395" s="7" t="s">
        <v>146</v>
      </c>
      <c r="C395" s="8">
        <v>1700117011</v>
      </c>
      <c r="D395" s="7" t="s">
        <v>21</v>
      </c>
      <c r="E395" s="3">
        <v>50000</v>
      </c>
      <c r="F395" s="4">
        <v>0</v>
      </c>
      <c r="G395" s="4">
        <v>0</v>
      </c>
    </row>
    <row r="396" spans="1:7" ht="25.5" customHeight="1" outlineLevel="4" x14ac:dyDescent="0.25">
      <c r="A396" s="6" t="s">
        <v>435</v>
      </c>
      <c r="B396" s="7" t="s">
        <v>146</v>
      </c>
      <c r="C396" s="8" t="s">
        <v>151</v>
      </c>
      <c r="D396" s="7" t="s">
        <v>1</v>
      </c>
      <c r="E396" s="3">
        <f>E397+E400+E403</f>
        <v>5036246.95</v>
      </c>
      <c r="F396" s="3">
        <f t="shared" ref="E396:F401" si="138">F397</f>
        <v>600000</v>
      </c>
      <c r="G396" s="4">
        <v>0</v>
      </c>
    </row>
    <row r="397" spans="1:7" ht="15.75" outlineLevel="5" x14ac:dyDescent="0.25">
      <c r="A397" s="60" t="s">
        <v>152</v>
      </c>
      <c r="B397" s="61" t="s">
        <v>146</v>
      </c>
      <c r="C397" s="62">
        <v>1700217021</v>
      </c>
      <c r="D397" s="61" t="s">
        <v>1</v>
      </c>
      <c r="E397" s="63">
        <f t="shared" si="138"/>
        <v>2817000</v>
      </c>
      <c r="F397" s="3">
        <f t="shared" si="138"/>
        <v>600000</v>
      </c>
      <c r="G397" s="4">
        <v>0</v>
      </c>
    </row>
    <row r="398" spans="1:7" ht="15.75" outlineLevel="6" x14ac:dyDescent="0.25">
      <c r="A398" s="6" t="s">
        <v>18</v>
      </c>
      <c r="B398" s="7" t="s">
        <v>146</v>
      </c>
      <c r="C398" s="8">
        <v>1700217021</v>
      </c>
      <c r="D398" s="7" t="s">
        <v>19</v>
      </c>
      <c r="E398" s="3">
        <f t="shared" si="138"/>
        <v>2817000</v>
      </c>
      <c r="F398" s="3">
        <f t="shared" si="138"/>
        <v>600000</v>
      </c>
      <c r="G398" s="4">
        <v>0</v>
      </c>
    </row>
    <row r="399" spans="1:7" ht="15.75" outlineLevel="7" x14ac:dyDescent="0.25">
      <c r="A399" s="6" t="s">
        <v>20</v>
      </c>
      <c r="B399" s="7" t="s">
        <v>146</v>
      </c>
      <c r="C399" s="8">
        <v>1700217021</v>
      </c>
      <c r="D399" s="7" t="s">
        <v>21</v>
      </c>
      <c r="E399" s="3">
        <v>2817000</v>
      </c>
      <c r="F399" s="4">
        <v>600000</v>
      </c>
      <c r="G399" s="4">
        <v>0</v>
      </c>
    </row>
    <row r="400" spans="1:7" ht="35.25" customHeight="1" outlineLevel="7" x14ac:dyDescent="0.25">
      <c r="A400" s="6" t="s">
        <v>529</v>
      </c>
      <c r="B400" s="7" t="s">
        <v>146</v>
      </c>
      <c r="C400" s="8">
        <v>1700217022</v>
      </c>
      <c r="D400" s="7" t="s">
        <v>1</v>
      </c>
      <c r="E400" s="3">
        <f>E401</f>
        <v>1806246.95</v>
      </c>
      <c r="F400" s="3">
        <f t="shared" si="138"/>
        <v>0</v>
      </c>
      <c r="G400" s="4">
        <v>0</v>
      </c>
    </row>
    <row r="401" spans="1:7" ht="24" customHeight="1" outlineLevel="7" x14ac:dyDescent="0.25">
      <c r="A401" s="6" t="s">
        <v>18</v>
      </c>
      <c r="B401" s="7" t="s">
        <v>146</v>
      </c>
      <c r="C401" s="8">
        <v>1700217022</v>
      </c>
      <c r="D401" s="7" t="s">
        <v>19</v>
      </c>
      <c r="E401" s="3">
        <f t="shared" si="138"/>
        <v>1806246.95</v>
      </c>
      <c r="F401" s="3">
        <f t="shared" si="138"/>
        <v>0</v>
      </c>
      <c r="G401" s="4">
        <v>0</v>
      </c>
    </row>
    <row r="402" spans="1:7" ht="20.25" customHeight="1" outlineLevel="7" x14ac:dyDescent="0.25">
      <c r="A402" s="6" t="s">
        <v>20</v>
      </c>
      <c r="B402" s="7" t="s">
        <v>146</v>
      </c>
      <c r="C402" s="8">
        <v>1700217022</v>
      </c>
      <c r="D402" s="7" t="s">
        <v>21</v>
      </c>
      <c r="E402" s="3">
        <v>1806246.95</v>
      </c>
      <c r="F402" s="4">
        <v>0</v>
      </c>
      <c r="G402" s="4">
        <v>0</v>
      </c>
    </row>
    <row r="403" spans="1:7" ht="35.450000000000003" customHeight="1" outlineLevel="7" x14ac:dyDescent="0.25">
      <c r="A403" s="6" t="s">
        <v>534</v>
      </c>
      <c r="B403" s="7" t="s">
        <v>146</v>
      </c>
      <c r="C403" s="8">
        <v>1700217023</v>
      </c>
      <c r="D403" s="7" t="s">
        <v>1</v>
      </c>
      <c r="E403" s="3">
        <f>E404</f>
        <v>413000</v>
      </c>
      <c r="F403" s="4">
        <v>0</v>
      </c>
      <c r="G403" s="4">
        <v>0</v>
      </c>
    </row>
    <row r="404" spans="1:7" ht="20.25" customHeight="1" outlineLevel="7" x14ac:dyDescent="0.25">
      <c r="A404" s="6" t="s">
        <v>18</v>
      </c>
      <c r="B404" s="7" t="s">
        <v>146</v>
      </c>
      <c r="C404" s="8">
        <v>1700217023</v>
      </c>
      <c r="D404" s="7" t="s">
        <v>19</v>
      </c>
      <c r="E404" s="3">
        <f t="shared" ref="E404" si="139">E405</f>
        <v>413000</v>
      </c>
      <c r="F404" s="4">
        <v>0</v>
      </c>
      <c r="G404" s="4">
        <v>0</v>
      </c>
    </row>
    <row r="405" spans="1:7" ht="22.5" customHeight="1" outlineLevel="7" x14ac:dyDescent="0.25">
      <c r="A405" s="6" t="s">
        <v>20</v>
      </c>
      <c r="B405" s="7" t="s">
        <v>146</v>
      </c>
      <c r="C405" s="8">
        <v>1700217023</v>
      </c>
      <c r="D405" s="7" t="s">
        <v>21</v>
      </c>
      <c r="E405" s="3">
        <v>413000</v>
      </c>
      <c r="F405" s="4">
        <v>0</v>
      </c>
      <c r="G405" s="4">
        <v>0</v>
      </c>
    </row>
    <row r="406" spans="1:7" ht="31.5" outlineLevel="4" x14ac:dyDescent="0.25">
      <c r="A406" s="6" t="s">
        <v>553</v>
      </c>
      <c r="B406" s="7" t="s">
        <v>146</v>
      </c>
      <c r="C406" s="8" t="s">
        <v>153</v>
      </c>
      <c r="D406" s="7" t="s">
        <v>1</v>
      </c>
      <c r="E406" s="3">
        <f>E407+E422+E410+E416+E419+E425+E428+E431+E434</f>
        <v>3030303.0399999996</v>
      </c>
      <c r="F406" s="3">
        <f>F407+F422+F410+F416+F419+F425+F428+F431+F434+F413</f>
        <v>2886174.1</v>
      </c>
      <c r="G406" s="3">
        <f>G407+G422+G410+G416+G419+G425+G428+G431+G434+G413</f>
        <v>2886174.1</v>
      </c>
    </row>
    <row r="407" spans="1:7" ht="47.25" outlineLevel="5" x14ac:dyDescent="0.25">
      <c r="A407" s="6" t="s">
        <v>387</v>
      </c>
      <c r="B407" s="7" t="s">
        <v>146</v>
      </c>
      <c r="C407" s="8">
        <v>1700392610</v>
      </c>
      <c r="D407" s="7" t="s">
        <v>1</v>
      </c>
      <c r="E407" s="3">
        <f>E408</f>
        <v>1209136.81</v>
      </c>
      <c r="F407" s="3">
        <f t="shared" ref="F407:G408" si="140">F408</f>
        <v>0</v>
      </c>
      <c r="G407" s="3">
        <f t="shared" si="140"/>
        <v>1428656.18</v>
      </c>
    </row>
    <row r="408" spans="1:7" ht="15.75" outlineLevel="6" x14ac:dyDescent="0.25">
      <c r="A408" s="6" t="s">
        <v>18</v>
      </c>
      <c r="B408" s="7" t="s">
        <v>146</v>
      </c>
      <c r="C408" s="8">
        <v>1700392610</v>
      </c>
      <c r="D408" s="7" t="s">
        <v>19</v>
      </c>
      <c r="E408" s="3">
        <f>E409</f>
        <v>1209136.81</v>
      </c>
      <c r="F408" s="3">
        <f t="shared" si="140"/>
        <v>0</v>
      </c>
      <c r="G408" s="3">
        <f t="shared" si="140"/>
        <v>1428656.18</v>
      </c>
    </row>
    <row r="409" spans="1:7" ht="15.75" outlineLevel="7" x14ac:dyDescent="0.25">
      <c r="A409" s="6" t="s">
        <v>20</v>
      </c>
      <c r="B409" s="7" t="s">
        <v>146</v>
      </c>
      <c r="C409" s="8">
        <v>1700392610</v>
      </c>
      <c r="D409" s="7" t="s">
        <v>21</v>
      </c>
      <c r="E409" s="3">
        <v>1209136.81</v>
      </c>
      <c r="F409" s="4">
        <v>0</v>
      </c>
      <c r="G409" s="4">
        <v>1428656.18</v>
      </c>
    </row>
    <row r="410" spans="1:7" ht="47.25" outlineLevel="7" x14ac:dyDescent="0.25">
      <c r="A410" s="6" t="s">
        <v>327</v>
      </c>
      <c r="B410" s="7" t="s">
        <v>146</v>
      </c>
      <c r="C410" s="8">
        <v>1700392611</v>
      </c>
      <c r="D410" s="7" t="s">
        <v>1</v>
      </c>
      <c r="E410" s="3">
        <f>E411</f>
        <v>1790863.19</v>
      </c>
      <c r="F410" s="4">
        <f>F411</f>
        <v>0</v>
      </c>
      <c r="G410" s="4">
        <v>0</v>
      </c>
    </row>
    <row r="411" spans="1:7" ht="15.75" outlineLevel="7" x14ac:dyDescent="0.25">
      <c r="A411" s="6" t="s">
        <v>18</v>
      </c>
      <c r="B411" s="7" t="s">
        <v>146</v>
      </c>
      <c r="C411" s="8">
        <v>1700392611</v>
      </c>
      <c r="D411" s="7" t="s">
        <v>19</v>
      </c>
      <c r="E411" s="3">
        <f>E412</f>
        <v>1790863.19</v>
      </c>
      <c r="F411" s="4">
        <f>F412</f>
        <v>0</v>
      </c>
      <c r="G411" s="4">
        <v>0</v>
      </c>
    </row>
    <row r="412" spans="1:7" ht="15.75" outlineLevel="7" x14ac:dyDescent="0.25">
      <c r="A412" s="6" t="s">
        <v>20</v>
      </c>
      <c r="B412" s="7" t="s">
        <v>146</v>
      </c>
      <c r="C412" s="8">
        <v>1700392611</v>
      </c>
      <c r="D412" s="7" t="s">
        <v>21</v>
      </c>
      <c r="E412" s="3">
        <v>1790863.19</v>
      </c>
      <c r="F412" s="4">
        <v>0</v>
      </c>
      <c r="G412" s="4">
        <v>0</v>
      </c>
    </row>
    <row r="413" spans="1:7" ht="47.25" outlineLevel="7" x14ac:dyDescent="0.25">
      <c r="A413" s="6" t="s">
        <v>429</v>
      </c>
      <c r="B413" s="7" t="s">
        <v>146</v>
      </c>
      <c r="C413" s="8">
        <v>1700392612</v>
      </c>
      <c r="D413" s="7" t="s">
        <v>1</v>
      </c>
      <c r="E413" s="3">
        <v>0</v>
      </c>
      <c r="F413" s="4">
        <v>0</v>
      </c>
      <c r="G413" s="4">
        <v>1428656.18</v>
      </c>
    </row>
    <row r="414" spans="1:7" ht="15.75" outlineLevel="7" x14ac:dyDescent="0.25">
      <c r="A414" s="6" t="s">
        <v>18</v>
      </c>
      <c r="B414" s="7" t="s">
        <v>146</v>
      </c>
      <c r="C414" s="8">
        <v>1700392612</v>
      </c>
      <c r="D414" s="7" t="s">
        <v>19</v>
      </c>
      <c r="E414" s="3">
        <v>0</v>
      </c>
      <c r="F414" s="4">
        <v>0</v>
      </c>
      <c r="G414" s="4">
        <v>1428656.18</v>
      </c>
    </row>
    <row r="415" spans="1:7" ht="15.75" outlineLevel="7" x14ac:dyDescent="0.25">
      <c r="A415" s="6" t="s">
        <v>20</v>
      </c>
      <c r="B415" s="7" t="s">
        <v>146</v>
      </c>
      <c r="C415" s="8">
        <v>1700392612</v>
      </c>
      <c r="D415" s="7" t="s">
        <v>21</v>
      </c>
      <c r="E415" s="3">
        <v>0</v>
      </c>
      <c r="F415" s="4">
        <v>0</v>
      </c>
      <c r="G415" s="4">
        <v>1428656.18</v>
      </c>
    </row>
    <row r="416" spans="1:7" ht="47.25" outlineLevel="7" x14ac:dyDescent="0.25">
      <c r="A416" s="6" t="s">
        <v>329</v>
      </c>
      <c r="B416" s="7" t="s">
        <v>146</v>
      </c>
      <c r="C416" s="8">
        <v>1700392614</v>
      </c>
      <c r="D416" s="7" t="s">
        <v>1</v>
      </c>
      <c r="E416" s="3">
        <v>0</v>
      </c>
      <c r="F416" s="4">
        <f>F417</f>
        <v>1428656.18</v>
      </c>
      <c r="G416" s="4">
        <v>0</v>
      </c>
    </row>
    <row r="417" spans="1:7" ht="15.75" outlineLevel="7" x14ac:dyDescent="0.25">
      <c r="A417" s="6" t="s">
        <v>18</v>
      </c>
      <c r="B417" s="7" t="s">
        <v>146</v>
      </c>
      <c r="C417" s="8">
        <v>1700392614</v>
      </c>
      <c r="D417" s="7" t="s">
        <v>19</v>
      </c>
      <c r="E417" s="3">
        <v>0</v>
      </c>
      <c r="F417" s="4">
        <f>F418</f>
        <v>1428656.18</v>
      </c>
      <c r="G417" s="4">
        <v>0</v>
      </c>
    </row>
    <row r="418" spans="1:7" ht="15.75" outlineLevel="7" x14ac:dyDescent="0.25">
      <c r="A418" s="6" t="s">
        <v>20</v>
      </c>
      <c r="B418" s="7" t="s">
        <v>146</v>
      </c>
      <c r="C418" s="8">
        <v>1700392614</v>
      </c>
      <c r="D418" s="7" t="s">
        <v>21</v>
      </c>
      <c r="E418" s="3">
        <v>0</v>
      </c>
      <c r="F418" s="4">
        <v>1428656.18</v>
      </c>
      <c r="G418" s="4">
        <v>0</v>
      </c>
    </row>
    <row r="419" spans="1:7" ht="47.25" outlineLevel="7" x14ac:dyDescent="0.25">
      <c r="A419" s="6" t="s">
        <v>330</v>
      </c>
      <c r="B419" s="7" t="s">
        <v>146</v>
      </c>
      <c r="C419" s="8">
        <v>1700392615</v>
      </c>
      <c r="D419" s="7" t="s">
        <v>1</v>
      </c>
      <c r="E419" s="3">
        <v>0</v>
      </c>
      <c r="F419" s="4">
        <v>1428656.18</v>
      </c>
      <c r="G419" s="4">
        <v>0</v>
      </c>
    </row>
    <row r="420" spans="1:7" ht="15.75" outlineLevel="7" x14ac:dyDescent="0.25">
      <c r="A420" s="6" t="s">
        <v>18</v>
      </c>
      <c r="B420" s="7" t="s">
        <v>146</v>
      </c>
      <c r="C420" s="8">
        <v>1700392615</v>
      </c>
      <c r="D420" s="7" t="s">
        <v>19</v>
      </c>
      <c r="E420" s="3">
        <v>0</v>
      </c>
      <c r="F420" s="4">
        <v>1428656.18</v>
      </c>
      <c r="G420" s="4">
        <v>0</v>
      </c>
    </row>
    <row r="421" spans="1:7" ht="15.75" outlineLevel="7" x14ac:dyDescent="0.25">
      <c r="A421" s="6" t="s">
        <v>20</v>
      </c>
      <c r="B421" s="7" t="s">
        <v>146</v>
      </c>
      <c r="C421" s="8">
        <v>1700392615</v>
      </c>
      <c r="D421" s="7" t="s">
        <v>21</v>
      </c>
      <c r="E421" s="3">
        <v>0</v>
      </c>
      <c r="F421" s="4">
        <v>1428656.18</v>
      </c>
      <c r="G421" s="4">
        <v>0</v>
      </c>
    </row>
    <row r="422" spans="1:7" ht="36" customHeight="1" outlineLevel="5" x14ac:dyDescent="0.25">
      <c r="A422" s="6" t="s">
        <v>388</v>
      </c>
      <c r="B422" s="7" t="s">
        <v>146</v>
      </c>
      <c r="C422" s="8" t="s">
        <v>344</v>
      </c>
      <c r="D422" s="7" t="s">
        <v>1</v>
      </c>
      <c r="E422" s="3">
        <f>E423</f>
        <v>12213.51</v>
      </c>
      <c r="F422" s="3">
        <f t="shared" ref="F422:G423" si="141">F423</f>
        <v>0</v>
      </c>
      <c r="G422" s="3">
        <f t="shared" si="141"/>
        <v>14430.87</v>
      </c>
    </row>
    <row r="423" spans="1:7" ht="15.75" outlineLevel="6" x14ac:dyDescent="0.25">
      <c r="A423" s="6" t="s">
        <v>18</v>
      </c>
      <c r="B423" s="7" t="s">
        <v>146</v>
      </c>
      <c r="C423" s="8" t="s">
        <v>344</v>
      </c>
      <c r="D423" s="7" t="s">
        <v>19</v>
      </c>
      <c r="E423" s="3">
        <f>E424</f>
        <v>12213.51</v>
      </c>
      <c r="F423" s="3">
        <f t="shared" si="141"/>
        <v>0</v>
      </c>
      <c r="G423" s="3">
        <f t="shared" si="141"/>
        <v>14430.87</v>
      </c>
    </row>
    <row r="424" spans="1:7" ht="15.75" outlineLevel="7" x14ac:dyDescent="0.25">
      <c r="A424" s="6" t="s">
        <v>20</v>
      </c>
      <c r="B424" s="7" t="s">
        <v>146</v>
      </c>
      <c r="C424" s="8" t="s">
        <v>344</v>
      </c>
      <c r="D424" s="7" t="s">
        <v>21</v>
      </c>
      <c r="E424" s="3">
        <v>12213.51</v>
      </c>
      <c r="F424" s="4">
        <v>0</v>
      </c>
      <c r="G424" s="4">
        <v>14430.87</v>
      </c>
    </row>
    <row r="425" spans="1:7" ht="31.5" outlineLevel="7" x14ac:dyDescent="0.25">
      <c r="A425" s="6" t="s">
        <v>428</v>
      </c>
      <c r="B425" s="7" t="s">
        <v>146</v>
      </c>
      <c r="C425" s="8" t="s">
        <v>346</v>
      </c>
      <c r="D425" s="7" t="s">
        <v>1</v>
      </c>
      <c r="E425" s="3">
        <f t="shared" ref="E425:G426" si="142">E426</f>
        <v>0</v>
      </c>
      <c r="F425" s="4">
        <f t="shared" si="142"/>
        <v>0</v>
      </c>
      <c r="G425" s="4">
        <f t="shared" si="142"/>
        <v>14430.87</v>
      </c>
    </row>
    <row r="426" spans="1:7" ht="15.75" outlineLevel="7" x14ac:dyDescent="0.25">
      <c r="A426" s="6" t="s">
        <v>18</v>
      </c>
      <c r="B426" s="7" t="s">
        <v>146</v>
      </c>
      <c r="C426" s="8" t="s">
        <v>346</v>
      </c>
      <c r="D426" s="7" t="s">
        <v>19</v>
      </c>
      <c r="E426" s="3">
        <f t="shared" si="142"/>
        <v>0</v>
      </c>
      <c r="F426" s="4">
        <f t="shared" si="142"/>
        <v>0</v>
      </c>
      <c r="G426" s="4">
        <f t="shared" si="142"/>
        <v>14430.87</v>
      </c>
    </row>
    <row r="427" spans="1:7" ht="15.75" outlineLevel="7" x14ac:dyDescent="0.25">
      <c r="A427" s="6" t="s">
        <v>20</v>
      </c>
      <c r="B427" s="7" t="s">
        <v>146</v>
      </c>
      <c r="C427" s="8" t="s">
        <v>346</v>
      </c>
      <c r="D427" s="7" t="s">
        <v>21</v>
      </c>
      <c r="E427" s="3">
        <v>0</v>
      </c>
      <c r="F427" s="4">
        <v>0</v>
      </c>
      <c r="G427" s="4">
        <v>14430.87</v>
      </c>
    </row>
    <row r="428" spans="1:7" ht="31.5" outlineLevel="7" x14ac:dyDescent="0.25">
      <c r="A428" s="6" t="s">
        <v>328</v>
      </c>
      <c r="B428" s="7" t="s">
        <v>146</v>
      </c>
      <c r="C428" s="8" t="s">
        <v>345</v>
      </c>
      <c r="D428" s="7" t="s">
        <v>1</v>
      </c>
      <c r="E428" s="3">
        <f t="shared" ref="E428:G429" si="143">E429</f>
        <v>18089.53</v>
      </c>
      <c r="F428" s="4">
        <f t="shared" si="143"/>
        <v>0</v>
      </c>
      <c r="G428" s="4">
        <f t="shared" si="143"/>
        <v>0</v>
      </c>
    </row>
    <row r="429" spans="1:7" ht="15.75" outlineLevel="7" x14ac:dyDescent="0.25">
      <c r="A429" s="6" t="s">
        <v>18</v>
      </c>
      <c r="B429" s="7" t="s">
        <v>146</v>
      </c>
      <c r="C429" s="8" t="s">
        <v>345</v>
      </c>
      <c r="D429" s="7" t="s">
        <v>19</v>
      </c>
      <c r="E429" s="3">
        <f t="shared" si="143"/>
        <v>18089.53</v>
      </c>
      <c r="F429" s="4">
        <f t="shared" si="143"/>
        <v>0</v>
      </c>
      <c r="G429" s="4">
        <f t="shared" si="143"/>
        <v>0</v>
      </c>
    </row>
    <row r="430" spans="1:7" ht="15.75" outlineLevel="7" x14ac:dyDescent="0.25">
      <c r="A430" s="6" t="s">
        <v>20</v>
      </c>
      <c r="B430" s="7" t="s">
        <v>146</v>
      </c>
      <c r="C430" s="8" t="s">
        <v>345</v>
      </c>
      <c r="D430" s="7" t="s">
        <v>21</v>
      </c>
      <c r="E430" s="3">
        <v>18089.53</v>
      </c>
      <c r="F430" s="4">
        <v>0</v>
      </c>
      <c r="G430" s="4">
        <v>0</v>
      </c>
    </row>
    <row r="431" spans="1:7" ht="31.5" outlineLevel="7" x14ac:dyDescent="0.25">
      <c r="A431" s="6" t="s">
        <v>331</v>
      </c>
      <c r="B431" s="7" t="s">
        <v>146</v>
      </c>
      <c r="C431" s="8" t="s">
        <v>347</v>
      </c>
      <c r="D431" s="7" t="s">
        <v>1</v>
      </c>
      <c r="E431" s="3">
        <v>0</v>
      </c>
      <c r="F431" s="4">
        <f>F432</f>
        <v>14430.87</v>
      </c>
      <c r="G431" s="4">
        <f>G432</f>
        <v>0</v>
      </c>
    </row>
    <row r="432" spans="1:7" ht="15.75" outlineLevel="7" x14ac:dyDescent="0.25">
      <c r="A432" s="6" t="s">
        <v>18</v>
      </c>
      <c r="B432" s="7" t="s">
        <v>146</v>
      </c>
      <c r="C432" s="8" t="s">
        <v>347</v>
      </c>
      <c r="D432" s="7" t="s">
        <v>19</v>
      </c>
      <c r="E432" s="3">
        <v>0</v>
      </c>
      <c r="F432" s="4">
        <f>F433</f>
        <v>14430.87</v>
      </c>
      <c r="G432" s="4">
        <f>G433</f>
        <v>0</v>
      </c>
    </row>
    <row r="433" spans="1:7" ht="15.75" outlineLevel="7" x14ac:dyDescent="0.25">
      <c r="A433" s="6" t="s">
        <v>20</v>
      </c>
      <c r="B433" s="7" t="s">
        <v>146</v>
      </c>
      <c r="C433" s="8" t="s">
        <v>347</v>
      </c>
      <c r="D433" s="7" t="s">
        <v>21</v>
      </c>
      <c r="E433" s="3">
        <v>0</v>
      </c>
      <c r="F433" s="4">
        <v>14430.87</v>
      </c>
      <c r="G433" s="4">
        <v>0</v>
      </c>
    </row>
    <row r="434" spans="1:7" ht="31.5" outlineLevel="7" x14ac:dyDescent="0.25">
      <c r="A434" s="6" t="s">
        <v>332</v>
      </c>
      <c r="B434" s="7" t="s">
        <v>146</v>
      </c>
      <c r="C434" s="8" t="s">
        <v>348</v>
      </c>
      <c r="D434" s="7" t="s">
        <v>1</v>
      </c>
      <c r="E434" s="3">
        <v>0</v>
      </c>
      <c r="F434" s="4">
        <f>F435</f>
        <v>14430.87</v>
      </c>
      <c r="G434" s="4">
        <v>0</v>
      </c>
    </row>
    <row r="435" spans="1:7" ht="15.75" outlineLevel="7" x14ac:dyDescent="0.25">
      <c r="A435" s="6" t="s">
        <v>18</v>
      </c>
      <c r="B435" s="7" t="s">
        <v>146</v>
      </c>
      <c r="C435" s="8" t="s">
        <v>348</v>
      </c>
      <c r="D435" s="7" t="s">
        <v>19</v>
      </c>
      <c r="E435" s="3">
        <v>0</v>
      </c>
      <c r="F435" s="4">
        <f>F436</f>
        <v>14430.87</v>
      </c>
      <c r="G435" s="4">
        <v>0</v>
      </c>
    </row>
    <row r="436" spans="1:7" ht="15.75" outlineLevel="7" x14ac:dyDescent="0.25">
      <c r="A436" s="6" t="s">
        <v>20</v>
      </c>
      <c r="B436" s="7" t="s">
        <v>146</v>
      </c>
      <c r="C436" s="8" t="s">
        <v>348</v>
      </c>
      <c r="D436" s="7" t="s">
        <v>21</v>
      </c>
      <c r="E436" s="3">
        <v>0</v>
      </c>
      <c r="F436" s="4">
        <v>14430.87</v>
      </c>
      <c r="G436" s="4">
        <v>0</v>
      </c>
    </row>
    <row r="437" spans="1:7" ht="23.25" customHeight="1" outlineLevel="7" x14ac:dyDescent="0.25">
      <c r="A437" s="6" t="s">
        <v>333</v>
      </c>
      <c r="B437" s="7" t="s">
        <v>146</v>
      </c>
      <c r="C437" s="8">
        <v>1700400000</v>
      </c>
      <c r="D437" s="7" t="s">
        <v>1</v>
      </c>
      <c r="E437" s="3">
        <f>E456+E459+E462+E474+E477+E480+E465+E483+E468+E471+E486+E489+E438+E441+E444+E447+E450+E453</f>
        <v>11224056.09</v>
      </c>
      <c r="F437" s="3">
        <f t="shared" ref="F437:G437" si="144">F456+F459+F462+F474+F477+F480+F465+F483+F468+F471+F486+F489</f>
        <v>3556359.6199999996</v>
      </c>
      <c r="G437" s="3">
        <f t="shared" si="144"/>
        <v>3556359.6199999996</v>
      </c>
    </row>
    <row r="438" spans="1:7" ht="24" customHeight="1" outlineLevel="7" x14ac:dyDescent="0.25">
      <c r="A438" s="21" t="s">
        <v>488</v>
      </c>
      <c r="B438" s="33" t="s">
        <v>146</v>
      </c>
      <c r="C438" s="34">
        <v>1700492616</v>
      </c>
      <c r="D438" s="33" t="s">
        <v>1</v>
      </c>
      <c r="E438" s="35">
        <f t="shared" ref="E438:G439" si="145">E439</f>
        <v>1516406.91</v>
      </c>
      <c r="F438" s="35">
        <f t="shared" si="145"/>
        <v>0</v>
      </c>
      <c r="G438" s="35">
        <f t="shared" si="145"/>
        <v>0</v>
      </c>
    </row>
    <row r="439" spans="1:7" ht="22.5" customHeight="1" outlineLevel="7" x14ac:dyDescent="0.25">
      <c r="A439" s="21" t="s">
        <v>18</v>
      </c>
      <c r="B439" s="33" t="s">
        <v>146</v>
      </c>
      <c r="C439" s="34">
        <v>1700492616</v>
      </c>
      <c r="D439" s="33" t="s">
        <v>19</v>
      </c>
      <c r="E439" s="35">
        <f t="shared" si="145"/>
        <v>1516406.91</v>
      </c>
      <c r="F439" s="35">
        <f t="shared" si="145"/>
        <v>0</v>
      </c>
      <c r="G439" s="35">
        <f t="shared" si="145"/>
        <v>0</v>
      </c>
    </row>
    <row r="440" spans="1:7" ht="25.5" customHeight="1" outlineLevel="7" x14ac:dyDescent="0.25">
      <c r="A440" s="21" t="s">
        <v>20</v>
      </c>
      <c r="B440" s="33" t="s">
        <v>146</v>
      </c>
      <c r="C440" s="34">
        <v>1700492616</v>
      </c>
      <c r="D440" s="33" t="s">
        <v>21</v>
      </c>
      <c r="E440" s="35">
        <v>1516406.91</v>
      </c>
      <c r="F440" s="32">
        <v>0</v>
      </c>
      <c r="G440" s="32">
        <v>0</v>
      </c>
    </row>
    <row r="441" spans="1:7" ht="24" customHeight="1" outlineLevel="7" x14ac:dyDescent="0.25">
      <c r="A441" s="21" t="s">
        <v>489</v>
      </c>
      <c r="B441" s="33" t="s">
        <v>146</v>
      </c>
      <c r="C441" s="34" t="s">
        <v>492</v>
      </c>
      <c r="D441" s="33" t="s">
        <v>1</v>
      </c>
      <c r="E441" s="35">
        <f>E442</f>
        <v>15317.24</v>
      </c>
      <c r="F441" s="32">
        <f>F442</f>
        <v>0</v>
      </c>
      <c r="G441" s="32">
        <v>0</v>
      </c>
    </row>
    <row r="442" spans="1:7" ht="26.25" customHeight="1" outlineLevel="7" x14ac:dyDescent="0.25">
      <c r="A442" s="21" t="s">
        <v>18</v>
      </c>
      <c r="B442" s="33" t="s">
        <v>146</v>
      </c>
      <c r="C442" s="34" t="s">
        <v>492</v>
      </c>
      <c r="D442" s="33" t="s">
        <v>19</v>
      </c>
      <c r="E442" s="35">
        <f>E443</f>
        <v>15317.24</v>
      </c>
      <c r="F442" s="32">
        <f>F443</f>
        <v>0</v>
      </c>
      <c r="G442" s="32">
        <v>0</v>
      </c>
    </row>
    <row r="443" spans="1:7" ht="26.25" customHeight="1" outlineLevel="7" x14ac:dyDescent="0.25">
      <c r="A443" s="21" t="s">
        <v>20</v>
      </c>
      <c r="B443" s="33" t="s">
        <v>146</v>
      </c>
      <c r="C443" s="34" t="s">
        <v>492</v>
      </c>
      <c r="D443" s="33" t="s">
        <v>21</v>
      </c>
      <c r="E443" s="35">
        <v>15317.24</v>
      </c>
      <c r="F443" s="32">
        <v>0</v>
      </c>
      <c r="G443" s="32">
        <v>0</v>
      </c>
    </row>
    <row r="444" spans="1:7" ht="28.5" customHeight="1" outlineLevel="7" x14ac:dyDescent="0.25">
      <c r="A444" s="21" t="s">
        <v>490</v>
      </c>
      <c r="B444" s="33" t="s">
        <v>146</v>
      </c>
      <c r="C444" s="34">
        <v>1700492617</v>
      </c>
      <c r="D444" s="33" t="s">
        <v>1</v>
      </c>
      <c r="E444" s="35">
        <f t="shared" ref="E444:G445" si="146">E445</f>
        <v>1483593.09</v>
      </c>
      <c r="F444" s="35">
        <f t="shared" si="146"/>
        <v>0</v>
      </c>
      <c r="G444" s="35">
        <f t="shared" si="146"/>
        <v>0</v>
      </c>
    </row>
    <row r="445" spans="1:7" ht="25.5" customHeight="1" outlineLevel="7" x14ac:dyDescent="0.25">
      <c r="A445" s="21" t="s">
        <v>18</v>
      </c>
      <c r="B445" s="33" t="s">
        <v>146</v>
      </c>
      <c r="C445" s="34">
        <v>1700492617</v>
      </c>
      <c r="D445" s="33" t="s">
        <v>19</v>
      </c>
      <c r="E445" s="35">
        <f t="shared" si="146"/>
        <v>1483593.09</v>
      </c>
      <c r="F445" s="35">
        <f t="shared" si="146"/>
        <v>0</v>
      </c>
      <c r="G445" s="35">
        <f t="shared" si="146"/>
        <v>0</v>
      </c>
    </row>
    <row r="446" spans="1:7" ht="23.25" customHeight="1" outlineLevel="7" x14ac:dyDescent="0.25">
      <c r="A446" s="21" t="s">
        <v>20</v>
      </c>
      <c r="B446" s="33" t="s">
        <v>146</v>
      </c>
      <c r="C446" s="34">
        <v>1700492617</v>
      </c>
      <c r="D446" s="33" t="s">
        <v>21</v>
      </c>
      <c r="E446" s="35">
        <v>1483593.09</v>
      </c>
      <c r="F446" s="32">
        <v>0</v>
      </c>
      <c r="G446" s="32">
        <v>0</v>
      </c>
    </row>
    <row r="447" spans="1:7" ht="29.45" customHeight="1" outlineLevel="7" x14ac:dyDescent="0.25">
      <c r="A447" s="21" t="s">
        <v>491</v>
      </c>
      <c r="B447" s="33" t="s">
        <v>146</v>
      </c>
      <c r="C447" s="34" t="s">
        <v>493</v>
      </c>
      <c r="D447" s="33" t="s">
        <v>1</v>
      </c>
      <c r="E447" s="35">
        <f>E448</f>
        <v>14985.8</v>
      </c>
      <c r="F447" s="32">
        <f>F448</f>
        <v>0</v>
      </c>
      <c r="G447" s="32">
        <v>0</v>
      </c>
    </row>
    <row r="448" spans="1:7" ht="24.75" customHeight="1" outlineLevel="7" x14ac:dyDescent="0.25">
      <c r="A448" s="21" t="s">
        <v>18</v>
      </c>
      <c r="B448" s="33" t="s">
        <v>146</v>
      </c>
      <c r="C448" s="34" t="s">
        <v>493</v>
      </c>
      <c r="D448" s="33" t="s">
        <v>19</v>
      </c>
      <c r="E448" s="35">
        <f>E449</f>
        <v>14985.8</v>
      </c>
      <c r="F448" s="32">
        <f>F449</f>
        <v>0</v>
      </c>
      <c r="G448" s="32">
        <v>0</v>
      </c>
    </row>
    <row r="449" spans="1:7" ht="18.75" customHeight="1" outlineLevel="7" x14ac:dyDescent="0.25">
      <c r="A449" s="21" t="s">
        <v>20</v>
      </c>
      <c r="B449" s="33" t="s">
        <v>146</v>
      </c>
      <c r="C449" s="34" t="s">
        <v>493</v>
      </c>
      <c r="D449" s="33" t="s">
        <v>21</v>
      </c>
      <c r="E449" s="35">
        <v>14985.8</v>
      </c>
      <c r="F449" s="32">
        <v>0</v>
      </c>
      <c r="G449" s="32">
        <v>0</v>
      </c>
    </row>
    <row r="450" spans="1:7" ht="24.75" customHeight="1" outlineLevel="7" x14ac:dyDescent="0.25">
      <c r="A450" s="6" t="s">
        <v>515</v>
      </c>
      <c r="B450" s="7" t="s">
        <v>146</v>
      </c>
      <c r="C450" s="8">
        <v>1700418023</v>
      </c>
      <c r="D450" s="7" t="s">
        <v>1</v>
      </c>
      <c r="E450" s="3">
        <f t="shared" ref="E450:F451" si="147">E451</f>
        <v>4991985.05</v>
      </c>
      <c r="F450" s="3">
        <f t="shared" si="147"/>
        <v>0</v>
      </c>
      <c r="G450" s="4">
        <v>0</v>
      </c>
    </row>
    <row r="451" spans="1:7" ht="21.75" customHeight="1" outlineLevel="7" x14ac:dyDescent="0.25">
      <c r="A451" s="6" t="s">
        <v>18</v>
      </c>
      <c r="B451" s="7" t="s">
        <v>146</v>
      </c>
      <c r="C451" s="8">
        <v>1700418023</v>
      </c>
      <c r="D451" s="7" t="s">
        <v>19</v>
      </c>
      <c r="E451" s="3">
        <f t="shared" si="147"/>
        <v>4991985.05</v>
      </c>
      <c r="F451" s="3">
        <f t="shared" si="147"/>
        <v>0</v>
      </c>
      <c r="G451" s="4">
        <v>0</v>
      </c>
    </row>
    <row r="452" spans="1:7" ht="24.75" customHeight="1" outlineLevel="7" x14ac:dyDescent="0.25">
      <c r="A452" s="6" t="s">
        <v>20</v>
      </c>
      <c r="B452" s="7" t="s">
        <v>146</v>
      </c>
      <c r="C452" s="8">
        <v>1700418023</v>
      </c>
      <c r="D452" s="7" t="s">
        <v>21</v>
      </c>
      <c r="E452" s="3">
        <v>4991985.05</v>
      </c>
      <c r="F452" s="4">
        <v>0</v>
      </c>
      <c r="G452" s="4">
        <v>0</v>
      </c>
    </row>
    <row r="453" spans="1:7" ht="25.5" customHeight="1" outlineLevel="7" x14ac:dyDescent="0.25">
      <c r="A453" s="6" t="s">
        <v>516</v>
      </c>
      <c r="B453" s="7" t="s">
        <v>146</v>
      </c>
      <c r="C453" s="8">
        <v>1700418024</v>
      </c>
      <c r="D453" s="7" t="s">
        <v>1</v>
      </c>
      <c r="E453" s="3">
        <f t="shared" ref="E453:F454" si="148">E454</f>
        <v>3201768</v>
      </c>
      <c r="F453" s="3">
        <f t="shared" si="148"/>
        <v>0</v>
      </c>
      <c r="G453" s="4">
        <v>0</v>
      </c>
    </row>
    <row r="454" spans="1:7" ht="24.75" customHeight="1" outlineLevel="7" x14ac:dyDescent="0.25">
      <c r="A454" s="6" t="s">
        <v>18</v>
      </c>
      <c r="B454" s="7" t="s">
        <v>146</v>
      </c>
      <c r="C454" s="8">
        <v>1700418024</v>
      </c>
      <c r="D454" s="7" t="s">
        <v>19</v>
      </c>
      <c r="E454" s="3">
        <f t="shared" si="148"/>
        <v>3201768</v>
      </c>
      <c r="F454" s="3">
        <f t="shared" si="148"/>
        <v>0</v>
      </c>
      <c r="G454" s="4">
        <v>0</v>
      </c>
    </row>
    <row r="455" spans="1:7" ht="24" customHeight="1" outlineLevel="7" x14ac:dyDescent="0.25">
      <c r="A455" s="6" t="s">
        <v>20</v>
      </c>
      <c r="B455" s="7" t="s">
        <v>146</v>
      </c>
      <c r="C455" s="8">
        <v>1700418024</v>
      </c>
      <c r="D455" s="7" t="s">
        <v>21</v>
      </c>
      <c r="E455" s="3">
        <v>3201768</v>
      </c>
      <c r="F455" s="4">
        <v>0</v>
      </c>
      <c r="G455" s="4">
        <v>0</v>
      </c>
    </row>
    <row r="456" spans="1:7" ht="47.25" outlineLevel="7" x14ac:dyDescent="0.25">
      <c r="A456" s="6" t="s">
        <v>334</v>
      </c>
      <c r="B456" s="7" t="s">
        <v>146</v>
      </c>
      <c r="C456" s="8">
        <v>1700492618</v>
      </c>
      <c r="D456" s="7" t="s">
        <v>1</v>
      </c>
      <c r="E456" s="3">
        <v>0</v>
      </c>
      <c r="F456" s="4">
        <v>1172715.6299999999</v>
      </c>
      <c r="G456" s="4">
        <v>0</v>
      </c>
    </row>
    <row r="457" spans="1:7" ht="15.75" outlineLevel="7" x14ac:dyDescent="0.25">
      <c r="A457" s="6" t="s">
        <v>18</v>
      </c>
      <c r="B457" s="7" t="s">
        <v>146</v>
      </c>
      <c r="C457" s="8">
        <v>1700492618</v>
      </c>
      <c r="D457" s="7" t="s">
        <v>19</v>
      </c>
      <c r="E457" s="3">
        <v>0</v>
      </c>
      <c r="F457" s="4">
        <v>1172715.6299999999</v>
      </c>
      <c r="G457" s="4">
        <v>0</v>
      </c>
    </row>
    <row r="458" spans="1:7" ht="15.75" outlineLevel="7" x14ac:dyDescent="0.25">
      <c r="A458" s="6" t="s">
        <v>20</v>
      </c>
      <c r="B458" s="7" t="s">
        <v>146</v>
      </c>
      <c r="C458" s="8">
        <v>1700492618</v>
      </c>
      <c r="D458" s="7" t="s">
        <v>21</v>
      </c>
      <c r="E458" s="3">
        <v>0</v>
      </c>
      <c r="F458" s="4">
        <v>1172715.6299999999</v>
      </c>
      <c r="G458" s="4">
        <v>0</v>
      </c>
    </row>
    <row r="459" spans="1:7" ht="47.25" outlineLevel="7" x14ac:dyDescent="0.25">
      <c r="A459" s="6" t="s">
        <v>335</v>
      </c>
      <c r="B459" s="7" t="s">
        <v>146</v>
      </c>
      <c r="C459" s="8">
        <v>1700492619</v>
      </c>
      <c r="D459" s="7" t="s">
        <v>1</v>
      </c>
      <c r="E459" s="3">
        <v>0</v>
      </c>
      <c r="F459" s="4">
        <v>1172715.6299999999</v>
      </c>
      <c r="G459" s="4">
        <v>0</v>
      </c>
    </row>
    <row r="460" spans="1:7" ht="15.75" outlineLevel="7" x14ac:dyDescent="0.25">
      <c r="A460" s="6" t="s">
        <v>18</v>
      </c>
      <c r="B460" s="7" t="s">
        <v>146</v>
      </c>
      <c r="C460" s="8">
        <v>1700492619</v>
      </c>
      <c r="D460" s="7" t="s">
        <v>19</v>
      </c>
      <c r="E460" s="3">
        <v>0</v>
      </c>
      <c r="F460" s="4">
        <v>1172715.6299999999</v>
      </c>
      <c r="G460" s="4">
        <v>0</v>
      </c>
    </row>
    <row r="461" spans="1:7" ht="15.75" outlineLevel="7" x14ac:dyDescent="0.25">
      <c r="A461" s="6" t="s">
        <v>20</v>
      </c>
      <c r="B461" s="7" t="s">
        <v>146</v>
      </c>
      <c r="C461" s="8">
        <v>1700492619</v>
      </c>
      <c r="D461" s="7" t="s">
        <v>21</v>
      </c>
      <c r="E461" s="3">
        <v>0</v>
      </c>
      <c r="F461" s="4">
        <v>1172715.6299999999</v>
      </c>
      <c r="G461" s="4">
        <v>0</v>
      </c>
    </row>
    <row r="462" spans="1:7" ht="47.25" outlineLevel="7" x14ac:dyDescent="0.25">
      <c r="A462" s="6" t="s">
        <v>336</v>
      </c>
      <c r="B462" s="7" t="s">
        <v>146</v>
      </c>
      <c r="C462" s="8" t="s">
        <v>349</v>
      </c>
      <c r="D462" s="7" t="s">
        <v>1</v>
      </c>
      <c r="E462" s="3">
        <v>0</v>
      </c>
      <c r="F462" s="4">
        <v>1175364.76</v>
      </c>
      <c r="G462" s="4">
        <v>0</v>
      </c>
    </row>
    <row r="463" spans="1:7" ht="15.75" outlineLevel="7" x14ac:dyDescent="0.25">
      <c r="A463" s="6" t="s">
        <v>18</v>
      </c>
      <c r="B463" s="7" t="s">
        <v>146</v>
      </c>
      <c r="C463" s="8" t="s">
        <v>349</v>
      </c>
      <c r="D463" s="7" t="s">
        <v>19</v>
      </c>
      <c r="E463" s="3">
        <v>0</v>
      </c>
      <c r="F463" s="4">
        <v>1175364.76</v>
      </c>
      <c r="G463" s="4">
        <v>0</v>
      </c>
    </row>
    <row r="464" spans="1:7" ht="15.75" outlineLevel="7" x14ac:dyDescent="0.25">
      <c r="A464" s="6" t="s">
        <v>20</v>
      </c>
      <c r="B464" s="7" t="s">
        <v>146</v>
      </c>
      <c r="C464" s="8" t="s">
        <v>349</v>
      </c>
      <c r="D464" s="7" t="s">
        <v>21</v>
      </c>
      <c r="E464" s="3">
        <v>0</v>
      </c>
      <c r="F464" s="4">
        <v>1175364.76</v>
      </c>
      <c r="G464" s="4">
        <v>0</v>
      </c>
    </row>
    <row r="465" spans="1:7" ht="47.25" outlineLevel="7" x14ac:dyDescent="0.25">
      <c r="A465" s="6" t="s">
        <v>401</v>
      </c>
      <c r="B465" s="7" t="s">
        <v>146</v>
      </c>
      <c r="C465" s="8" t="s">
        <v>402</v>
      </c>
      <c r="D465" s="7" t="s">
        <v>1</v>
      </c>
      <c r="E465" s="3">
        <v>0</v>
      </c>
      <c r="F465" s="4">
        <v>0</v>
      </c>
      <c r="G465" s="4">
        <f>G466</f>
        <v>1172715.6299999999</v>
      </c>
    </row>
    <row r="466" spans="1:7" ht="15.75" outlineLevel="7" x14ac:dyDescent="0.25">
      <c r="A466" s="6" t="s">
        <v>18</v>
      </c>
      <c r="B466" s="7" t="s">
        <v>146</v>
      </c>
      <c r="C466" s="8" t="s">
        <v>402</v>
      </c>
      <c r="D466" s="7" t="s">
        <v>19</v>
      </c>
      <c r="E466" s="3">
        <v>0</v>
      </c>
      <c r="F466" s="4">
        <v>0</v>
      </c>
      <c r="G466" s="4">
        <f>G467</f>
        <v>1172715.6299999999</v>
      </c>
    </row>
    <row r="467" spans="1:7" ht="15.75" outlineLevel="7" x14ac:dyDescent="0.25">
      <c r="A467" s="6" t="s">
        <v>20</v>
      </c>
      <c r="B467" s="7" t="s">
        <v>146</v>
      </c>
      <c r="C467" s="8" t="s">
        <v>402</v>
      </c>
      <c r="D467" s="7" t="s">
        <v>21</v>
      </c>
      <c r="E467" s="3">
        <v>0</v>
      </c>
      <c r="F467" s="4">
        <v>0</v>
      </c>
      <c r="G467" s="4">
        <v>1172715.6299999999</v>
      </c>
    </row>
    <row r="468" spans="1:7" ht="69.599999999999994" customHeight="1" outlineLevel="7" x14ac:dyDescent="0.25">
      <c r="A468" s="22" t="s">
        <v>406</v>
      </c>
      <c r="B468" s="7" t="s">
        <v>146</v>
      </c>
      <c r="C468" s="8" t="s">
        <v>405</v>
      </c>
      <c r="D468" s="7" t="s">
        <v>1</v>
      </c>
      <c r="E468" s="3">
        <v>0</v>
      </c>
      <c r="F468" s="4">
        <v>0</v>
      </c>
      <c r="G468" s="4">
        <f>G469</f>
        <v>1172715.6299999999</v>
      </c>
    </row>
    <row r="469" spans="1:7" ht="15.75" outlineLevel="7" x14ac:dyDescent="0.25">
      <c r="A469" s="6" t="s">
        <v>18</v>
      </c>
      <c r="B469" s="7" t="s">
        <v>146</v>
      </c>
      <c r="C469" s="8" t="s">
        <v>405</v>
      </c>
      <c r="D469" s="7" t="s">
        <v>19</v>
      </c>
      <c r="E469" s="3">
        <v>0</v>
      </c>
      <c r="F469" s="4">
        <v>0</v>
      </c>
      <c r="G469" s="4">
        <f>G470</f>
        <v>1172715.6299999999</v>
      </c>
    </row>
    <row r="470" spans="1:7" ht="15.75" outlineLevel="7" x14ac:dyDescent="0.25">
      <c r="A470" s="6" t="s">
        <v>20</v>
      </c>
      <c r="B470" s="7" t="s">
        <v>146</v>
      </c>
      <c r="C470" s="8" t="s">
        <v>405</v>
      </c>
      <c r="D470" s="7" t="s">
        <v>21</v>
      </c>
      <c r="E470" s="3">
        <v>0</v>
      </c>
      <c r="F470" s="4">
        <v>0</v>
      </c>
      <c r="G470" s="4">
        <v>1172715.6299999999</v>
      </c>
    </row>
    <row r="471" spans="1:7" ht="47.25" outlineLevel="7" x14ac:dyDescent="0.25">
      <c r="A471" s="22" t="s">
        <v>407</v>
      </c>
      <c r="B471" s="7" t="s">
        <v>146</v>
      </c>
      <c r="C471" s="8" t="s">
        <v>455</v>
      </c>
      <c r="D471" s="7" t="s">
        <v>1</v>
      </c>
      <c r="E471" s="3">
        <v>0</v>
      </c>
      <c r="F471" s="4">
        <v>0</v>
      </c>
      <c r="G471" s="4">
        <f>G472</f>
        <v>1175364.76</v>
      </c>
    </row>
    <row r="472" spans="1:7" ht="15.75" outlineLevel="7" x14ac:dyDescent="0.25">
      <c r="A472" s="6" t="s">
        <v>18</v>
      </c>
      <c r="B472" s="7" t="s">
        <v>146</v>
      </c>
      <c r="C472" s="8" t="s">
        <v>455</v>
      </c>
      <c r="D472" s="7" t="s">
        <v>19</v>
      </c>
      <c r="E472" s="3">
        <v>0</v>
      </c>
      <c r="F472" s="4">
        <v>0</v>
      </c>
      <c r="G472" s="4">
        <f>G473</f>
        <v>1175364.76</v>
      </c>
    </row>
    <row r="473" spans="1:7" ht="15.75" outlineLevel="7" x14ac:dyDescent="0.25">
      <c r="A473" s="6" t="s">
        <v>20</v>
      </c>
      <c r="B473" s="7" t="s">
        <v>146</v>
      </c>
      <c r="C473" s="8" t="s">
        <v>455</v>
      </c>
      <c r="D473" s="7" t="s">
        <v>21</v>
      </c>
      <c r="E473" s="3">
        <v>0</v>
      </c>
      <c r="F473" s="4">
        <v>0</v>
      </c>
      <c r="G473" s="4">
        <v>1175364.76</v>
      </c>
    </row>
    <row r="474" spans="1:7" ht="37.15" customHeight="1" outlineLevel="7" x14ac:dyDescent="0.25">
      <c r="A474" s="6" t="s">
        <v>337</v>
      </c>
      <c r="B474" s="7" t="s">
        <v>146</v>
      </c>
      <c r="C474" s="8" t="s">
        <v>350</v>
      </c>
      <c r="D474" s="7" t="s">
        <v>1</v>
      </c>
      <c r="E474" s="3">
        <v>0</v>
      </c>
      <c r="F474" s="4">
        <v>11845.61</v>
      </c>
      <c r="G474" s="4">
        <v>0</v>
      </c>
    </row>
    <row r="475" spans="1:7" ht="15.75" outlineLevel="7" x14ac:dyDescent="0.25">
      <c r="A475" s="6" t="s">
        <v>18</v>
      </c>
      <c r="B475" s="7" t="s">
        <v>146</v>
      </c>
      <c r="C475" s="8" t="s">
        <v>350</v>
      </c>
      <c r="D475" s="7" t="s">
        <v>19</v>
      </c>
      <c r="E475" s="3">
        <v>0</v>
      </c>
      <c r="F475" s="4">
        <v>11845.61</v>
      </c>
      <c r="G475" s="4">
        <v>0</v>
      </c>
    </row>
    <row r="476" spans="1:7" ht="15.75" outlineLevel="7" x14ac:dyDescent="0.25">
      <c r="A476" s="6" t="s">
        <v>20</v>
      </c>
      <c r="B476" s="7" t="s">
        <v>146</v>
      </c>
      <c r="C476" s="8" t="s">
        <v>350</v>
      </c>
      <c r="D476" s="7" t="s">
        <v>21</v>
      </c>
      <c r="E476" s="3">
        <v>0</v>
      </c>
      <c r="F476" s="4">
        <v>11845.61</v>
      </c>
      <c r="G476" s="4">
        <v>0</v>
      </c>
    </row>
    <row r="477" spans="1:7" ht="31.5" outlineLevel="7" x14ac:dyDescent="0.25">
      <c r="A477" s="6" t="s">
        <v>338</v>
      </c>
      <c r="B477" s="7" t="s">
        <v>146</v>
      </c>
      <c r="C477" s="8" t="s">
        <v>351</v>
      </c>
      <c r="D477" s="7" t="s">
        <v>1</v>
      </c>
      <c r="E477" s="3">
        <v>0</v>
      </c>
      <c r="F477" s="4">
        <v>11845.62</v>
      </c>
      <c r="G477" s="4">
        <v>0</v>
      </c>
    </row>
    <row r="478" spans="1:7" ht="15.75" outlineLevel="7" x14ac:dyDescent="0.25">
      <c r="A478" s="6" t="s">
        <v>18</v>
      </c>
      <c r="B478" s="7" t="s">
        <v>146</v>
      </c>
      <c r="C478" s="8" t="s">
        <v>351</v>
      </c>
      <c r="D478" s="7" t="s">
        <v>19</v>
      </c>
      <c r="E478" s="3">
        <v>0</v>
      </c>
      <c r="F478" s="4">
        <v>11845.62</v>
      </c>
      <c r="G478" s="4">
        <v>0</v>
      </c>
    </row>
    <row r="479" spans="1:7" ht="15.75" outlineLevel="7" x14ac:dyDescent="0.25">
      <c r="A479" s="6" t="s">
        <v>20</v>
      </c>
      <c r="B479" s="7" t="s">
        <v>146</v>
      </c>
      <c r="C479" s="8" t="s">
        <v>351</v>
      </c>
      <c r="D479" s="7" t="s">
        <v>21</v>
      </c>
      <c r="E479" s="3">
        <v>0</v>
      </c>
      <c r="F479" s="4">
        <v>11845.62</v>
      </c>
      <c r="G479" s="4">
        <v>0</v>
      </c>
    </row>
    <row r="480" spans="1:7" ht="31.5" outlineLevel="7" x14ac:dyDescent="0.25">
      <c r="A480" s="6" t="s">
        <v>339</v>
      </c>
      <c r="B480" s="7" t="s">
        <v>146</v>
      </c>
      <c r="C480" s="8" t="s">
        <v>352</v>
      </c>
      <c r="D480" s="7" t="s">
        <v>1</v>
      </c>
      <c r="E480" s="3">
        <v>0</v>
      </c>
      <c r="F480" s="4">
        <v>11872.37</v>
      </c>
      <c r="G480" s="4">
        <v>0</v>
      </c>
    </row>
    <row r="481" spans="1:7" ht="15.75" outlineLevel="7" x14ac:dyDescent="0.25">
      <c r="A481" s="6" t="s">
        <v>18</v>
      </c>
      <c r="B481" s="7" t="s">
        <v>146</v>
      </c>
      <c r="C481" s="8" t="s">
        <v>352</v>
      </c>
      <c r="D481" s="7" t="s">
        <v>19</v>
      </c>
      <c r="E481" s="3">
        <v>0</v>
      </c>
      <c r="F481" s="4">
        <v>11872.37</v>
      </c>
      <c r="G481" s="4">
        <v>0</v>
      </c>
    </row>
    <row r="482" spans="1:7" ht="15.75" outlineLevel="7" x14ac:dyDescent="0.25">
      <c r="A482" s="6" t="s">
        <v>20</v>
      </c>
      <c r="B482" s="7" t="s">
        <v>146</v>
      </c>
      <c r="C482" s="8" t="s">
        <v>352</v>
      </c>
      <c r="D482" s="7" t="s">
        <v>21</v>
      </c>
      <c r="E482" s="3">
        <v>0</v>
      </c>
      <c r="F482" s="4">
        <v>11872.37</v>
      </c>
      <c r="G482" s="4">
        <v>0</v>
      </c>
    </row>
    <row r="483" spans="1:7" ht="31.5" outlineLevel="7" x14ac:dyDescent="0.25">
      <c r="A483" s="6" t="s">
        <v>403</v>
      </c>
      <c r="B483" s="7" t="s">
        <v>146</v>
      </c>
      <c r="C483" s="8" t="s">
        <v>404</v>
      </c>
      <c r="D483" s="7" t="s">
        <v>1</v>
      </c>
      <c r="E483" s="3">
        <f>E484</f>
        <v>0</v>
      </c>
      <c r="F483" s="3">
        <f t="shared" ref="F483:G483" si="149">F484</f>
        <v>0</v>
      </c>
      <c r="G483" s="3">
        <f t="shared" si="149"/>
        <v>11845.62</v>
      </c>
    </row>
    <row r="484" spans="1:7" ht="15.75" outlineLevel="7" x14ac:dyDescent="0.25">
      <c r="A484" s="6" t="s">
        <v>18</v>
      </c>
      <c r="B484" s="7" t="s">
        <v>146</v>
      </c>
      <c r="C484" s="8" t="s">
        <v>404</v>
      </c>
      <c r="D484" s="7" t="s">
        <v>19</v>
      </c>
      <c r="E484" s="3">
        <f>E485</f>
        <v>0</v>
      </c>
      <c r="F484" s="3">
        <f t="shared" ref="F484:G484" si="150">F485</f>
        <v>0</v>
      </c>
      <c r="G484" s="3">
        <f t="shared" si="150"/>
        <v>11845.62</v>
      </c>
    </row>
    <row r="485" spans="1:7" ht="15.75" outlineLevel="7" x14ac:dyDescent="0.25">
      <c r="A485" s="6" t="s">
        <v>20</v>
      </c>
      <c r="B485" s="7" t="s">
        <v>146</v>
      </c>
      <c r="C485" s="8" t="s">
        <v>404</v>
      </c>
      <c r="D485" s="7" t="s">
        <v>21</v>
      </c>
      <c r="E485" s="3">
        <v>0</v>
      </c>
      <c r="F485" s="4">
        <v>0</v>
      </c>
      <c r="G485" s="4">
        <v>11845.62</v>
      </c>
    </row>
    <row r="486" spans="1:7" ht="48.75" customHeight="1" outlineLevel="7" x14ac:dyDescent="0.25">
      <c r="A486" s="6" t="s">
        <v>408</v>
      </c>
      <c r="B486" s="7" t="s">
        <v>146</v>
      </c>
      <c r="C486" s="8" t="s">
        <v>409</v>
      </c>
      <c r="D486" s="7" t="s">
        <v>1</v>
      </c>
      <c r="E486" s="3">
        <v>0</v>
      </c>
      <c r="F486" s="4">
        <v>0</v>
      </c>
      <c r="G486" s="4">
        <f>G487</f>
        <v>11845.61</v>
      </c>
    </row>
    <row r="487" spans="1:7" ht="15.75" outlineLevel="7" x14ac:dyDescent="0.25">
      <c r="A487" s="6" t="s">
        <v>18</v>
      </c>
      <c r="B487" s="7" t="s">
        <v>146</v>
      </c>
      <c r="C487" s="8" t="s">
        <v>409</v>
      </c>
      <c r="D487" s="7" t="s">
        <v>19</v>
      </c>
      <c r="E487" s="3">
        <v>0</v>
      </c>
      <c r="F487" s="4">
        <v>0</v>
      </c>
      <c r="G487" s="4">
        <f>G488</f>
        <v>11845.61</v>
      </c>
    </row>
    <row r="488" spans="1:7" ht="15.75" outlineLevel="7" x14ac:dyDescent="0.25">
      <c r="A488" s="6" t="s">
        <v>20</v>
      </c>
      <c r="B488" s="7" t="s">
        <v>146</v>
      </c>
      <c r="C488" s="8" t="s">
        <v>409</v>
      </c>
      <c r="D488" s="7" t="s">
        <v>21</v>
      </c>
      <c r="E488" s="3">
        <v>0</v>
      </c>
      <c r="F488" s="4">
        <v>0</v>
      </c>
      <c r="G488" s="4">
        <v>11845.61</v>
      </c>
    </row>
    <row r="489" spans="1:7" ht="31.5" outlineLevel="7" x14ac:dyDescent="0.25">
      <c r="A489" s="6" t="s">
        <v>410</v>
      </c>
      <c r="B489" s="7" t="s">
        <v>146</v>
      </c>
      <c r="C489" s="8" t="s">
        <v>411</v>
      </c>
      <c r="D489" s="7" t="s">
        <v>1</v>
      </c>
      <c r="E489" s="3">
        <v>0</v>
      </c>
      <c r="F489" s="4">
        <v>0</v>
      </c>
      <c r="G489" s="4">
        <f>G490</f>
        <v>11872.37</v>
      </c>
    </row>
    <row r="490" spans="1:7" ht="15.75" outlineLevel="7" x14ac:dyDescent="0.25">
      <c r="A490" s="6" t="s">
        <v>18</v>
      </c>
      <c r="B490" s="7" t="s">
        <v>146</v>
      </c>
      <c r="C490" s="8" t="s">
        <v>411</v>
      </c>
      <c r="D490" s="7" t="s">
        <v>19</v>
      </c>
      <c r="E490" s="3">
        <v>0</v>
      </c>
      <c r="F490" s="4">
        <v>0</v>
      </c>
      <c r="G490" s="4">
        <f>G491</f>
        <v>11872.37</v>
      </c>
    </row>
    <row r="491" spans="1:7" ht="19.899999999999999" customHeight="1" outlineLevel="7" x14ac:dyDescent="0.25">
      <c r="A491" s="6" t="s">
        <v>20</v>
      </c>
      <c r="B491" s="7" t="s">
        <v>146</v>
      </c>
      <c r="C491" s="8" t="s">
        <v>411</v>
      </c>
      <c r="D491" s="7" t="s">
        <v>21</v>
      </c>
      <c r="E491" s="3">
        <v>0</v>
      </c>
      <c r="F491" s="4">
        <v>0</v>
      </c>
      <c r="G491" s="4">
        <v>11872.37</v>
      </c>
    </row>
    <row r="492" spans="1:7" ht="21" customHeight="1" outlineLevel="7" x14ac:dyDescent="0.25">
      <c r="A492" s="52" t="s">
        <v>6</v>
      </c>
      <c r="B492" s="49" t="s">
        <v>146</v>
      </c>
      <c r="C492" s="48" t="s">
        <v>7</v>
      </c>
      <c r="D492" s="48" t="s">
        <v>1</v>
      </c>
      <c r="E492" s="53">
        <f>E493</f>
        <v>2659800</v>
      </c>
      <c r="F492" s="4">
        <v>0</v>
      </c>
      <c r="G492" s="4">
        <v>0</v>
      </c>
    </row>
    <row r="493" spans="1:7" ht="19.899999999999999" customHeight="1" outlineLevel="7" x14ac:dyDescent="0.25">
      <c r="A493" s="52" t="s">
        <v>8</v>
      </c>
      <c r="B493" s="49" t="s">
        <v>146</v>
      </c>
      <c r="C493" s="48" t="s">
        <v>9</v>
      </c>
      <c r="D493" s="48" t="s">
        <v>1</v>
      </c>
      <c r="E493" s="53">
        <f>E494+E497</f>
        <v>2659800</v>
      </c>
      <c r="F493" s="4">
        <v>0</v>
      </c>
      <c r="G493" s="4">
        <v>0</v>
      </c>
    </row>
    <row r="494" spans="1:7" ht="18" customHeight="1" outlineLevel="7" x14ac:dyDescent="0.25">
      <c r="A494" s="68" t="s">
        <v>500</v>
      </c>
      <c r="B494" s="69" t="s">
        <v>146</v>
      </c>
      <c r="C494" s="70" t="s">
        <v>501</v>
      </c>
      <c r="D494" s="70" t="s">
        <v>1</v>
      </c>
      <c r="E494" s="71">
        <f>E495</f>
        <v>409800</v>
      </c>
      <c r="F494" s="4">
        <v>0</v>
      </c>
      <c r="G494" s="4">
        <v>0</v>
      </c>
    </row>
    <row r="495" spans="1:7" ht="24.75" customHeight="1" outlineLevel="7" x14ac:dyDescent="0.25">
      <c r="A495" s="52" t="s">
        <v>18</v>
      </c>
      <c r="B495" s="49" t="s">
        <v>146</v>
      </c>
      <c r="C495" s="48" t="s">
        <v>501</v>
      </c>
      <c r="D495" s="48" t="s">
        <v>19</v>
      </c>
      <c r="E495" s="53">
        <f>E496</f>
        <v>409800</v>
      </c>
      <c r="F495" s="4">
        <v>0</v>
      </c>
      <c r="G495" s="4">
        <v>0</v>
      </c>
    </row>
    <row r="496" spans="1:7" ht="22.15" customHeight="1" outlineLevel="7" x14ac:dyDescent="0.25">
      <c r="A496" s="52" t="s">
        <v>20</v>
      </c>
      <c r="B496" s="49" t="s">
        <v>146</v>
      </c>
      <c r="C496" s="48" t="s">
        <v>501</v>
      </c>
      <c r="D496" s="48" t="s">
        <v>21</v>
      </c>
      <c r="E496" s="53">
        <v>409800</v>
      </c>
      <c r="F496" s="4">
        <v>0</v>
      </c>
      <c r="G496" s="4">
        <v>0</v>
      </c>
    </row>
    <row r="497" spans="1:7" ht="56.45" customHeight="1" outlineLevel="7" x14ac:dyDescent="0.25">
      <c r="A497" s="52" t="s">
        <v>530</v>
      </c>
      <c r="B497" s="49" t="s">
        <v>146</v>
      </c>
      <c r="C497" s="48">
        <v>9999994030</v>
      </c>
      <c r="D497" s="48" t="s">
        <v>1</v>
      </c>
      <c r="E497" s="53">
        <f>E498</f>
        <v>2250000</v>
      </c>
      <c r="F497" s="4">
        <v>0</v>
      </c>
      <c r="G497" s="4">
        <v>0</v>
      </c>
    </row>
    <row r="498" spans="1:7" ht="24.75" customHeight="1" outlineLevel="7" x14ac:dyDescent="0.25">
      <c r="A498" s="52" t="s">
        <v>18</v>
      </c>
      <c r="B498" s="49" t="s">
        <v>146</v>
      </c>
      <c r="C498" s="48">
        <v>9999994030</v>
      </c>
      <c r="D498" s="48" t="s">
        <v>19</v>
      </c>
      <c r="E498" s="53">
        <f>E499</f>
        <v>2250000</v>
      </c>
      <c r="F498" s="4">
        <v>0</v>
      </c>
      <c r="G498" s="4">
        <v>0</v>
      </c>
    </row>
    <row r="499" spans="1:7" ht="22.15" customHeight="1" outlineLevel="7" x14ac:dyDescent="0.25">
      <c r="A499" s="52" t="s">
        <v>20</v>
      </c>
      <c r="B499" s="49" t="s">
        <v>146</v>
      </c>
      <c r="C499" s="48">
        <v>9999994030</v>
      </c>
      <c r="D499" s="48" t="s">
        <v>21</v>
      </c>
      <c r="E499" s="53">
        <v>2250000</v>
      </c>
      <c r="F499" s="4">
        <v>0</v>
      </c>
      <c r="G499" s="4">
        <v>0</v>
      </c>
    </row>
    <row r="500" spans="1:7" ht="18" customHeight="1" outlineLevel="2" x14ac:dyDescent="0.25">
      <c r="A500" s="6" t="s">
        <v>154</v>
      </c>
      <c r="B500" s="7" t="s">
        <v>155</v>
      </c>
      <c r="C500" s="8" t="s">
        <v>0</v>
      </c>
      <c r="D500" s="7" t="s">
        <v>1</v>
      </c>
      <c r="E500" s="3">
        <f t="shared" ref="E500:G501" si="151">E501</f>
        <v>47365.07</v>
      </c>
      <c r="F500" s="3">
        <f t="shared" si="151"/>
        <v>48969.5</v>
      </c>
      <c r="G500" s="3">
        <f t="shared" si="151"/>
        <v>50928.65</v>
      </c>
    </row>
    <row r="501" spans="1:7" ht="18" customHeight="1" outlineLevel="3" x14ac:dyDescent="0.25">
      <c r="A501" s="6" t="s">
        <v>6</v>
      </c>
      <c r="B501" s="7" t="s">
        <v>155</v>
      </c>
      <c r="C501" s="8" t="s">
        <v>7</v>
      </c>
      <c r="D501" s="7" t="s">
        <v>1</v>
      </c>
      <c r="E501" s="3">
        <f t="shared" si="151"/>
        <v>47365.07</v>
      </c>
      <c r="F501" s="3">
        <f t="shared" si="151"/>
        <v>48969.5</v>
      </c>
      <c r="G501" s="3">
        <f t="shared" si="151"/>
        <v>50928.65</v>
      </c>
    </row>
    <row r="502" spans="1:7" ht="20.25" customHeight="1" outlineLevel="4" x14ac:dyDescent="0.25">
      <c r="A502" s="6" t="s">
        <v>8</v>
      </c>
      <c r="B502" s="7" t="s">
        <v>155</v>
      </c>
      <c r="C502" s="8" t="s">
        <v>9</v>
      </c>
      <c r="D502" s="7" t="s">
        <v>1</v>
      </c>
      <c r="E502" s="3">
        <f>E503</f>
        <v>47365.07</v>
      </c>
      <c r="F502" s="3">
        <f t="shared" ref="F502:G503" si="152">F503</f>
        <v>48969.5</v>
      </c>
      <c r="G502" s="3">
        <f t="shared" si="152"/>
        <v>50928.65</v>
      </c>
    </row>
    <row r="503" spans="1:7" ht="47.25" outlineLevel="5" x14ac:dyDescent="0.25">
      <c r="A503" s="6" t="s">
        <v>156</v>
      </c>
      <c r="B503" s="7" t="s">
        <v>155</v>
      </c>
      <c r="C503" s="8" t="s">
        <v>157</v>
      </c>
      <c r="D503" s="7" t="s">
        <v>1</v>
      </c>
      <c r="E503" s="3">
        <f>E504</f>
        <v>47365.07</v>
      </c>
      <c r="F503" s="3">
        <f t="shared" si="152"/>
        <v>48969.5</v>
      </c>
      <c r="G503" s="3">
        <f t="shared" si="152"/>
        <v>50928.65</v>
      </c>
    </row>
    <row r="504" spans="1:7" ht="47.25" outlineLevel="6" x14ac:dyDescent="0.25">
      <c r="A504" s="6" t="s">
        <v>12</v>
      </c>
      <c r="B504" s="7" t="s">
        <v>155</v>
      </c>
      <c r="C504" s="8" t="s">
        <v>157</v>
      </c>
      <c r="D504" s="7" t="s">
        <v>13</v>
      </c>
      <c r="E504" s="3">
        <f>E505</f>
        <v>47365.07</v>
      </c>
      <c r="F504" s="3">
        <f t="shared" ref="F504:G504" si="153">F505</f>
        <v>48969.5</v>
      </c>
      <c r="G504" s="3">
        <f t="shared" si="153"/>
        <v>50928.65</v>
      </c>
    </row>
    <row r="505" spans="1:7" ht="15.75" outlineLevel="7" x14ac:dyDescent="0.25">
      <c r="A505" s="6" t="s">
        <v>14</v>
      </c>
      <c r="B505" s="7" t="s">
        <v>155</v>
      </c>
      <c r="C505" s="8" t="s">
        <v>157</v>
      </c>
      <c r="D505" s="7" t="s">
        <v>15</v>
      </c>
      <c r="E505" s="3">
        <v>47365.07</v>
      </c>
      <c r="F505" s="4">
        <v>48969.5</v>
      </c>
      <c r="G505" s="4">
        <v>50928.65</v>
      </c>
    </row>
    <row r="506" spans="1:7" ht="15.75" outlineLevel="1" x14ac:dyDescent="0.25">
      <c r="A506" s="6" t="s">
        <v>158</v>
      </c>
      <c r="B506" s="7" t="s">
        <v>159</v>
      </c>
      <c r="C506" s="8" t="s">
        <v>0</v>
      </c>
      <c r="D506" s="7" t="s">
        <v>1</v>
      </c>
      <c r="E506" s="3">
        <f>E507+E525+E602+E640+E646</f>
        <v>774851094.82999992</v>
      </c>
      <c r="F506" s="3">
        <f>F507+F525+F602+F640+F646</f>
        <v>498489935.48999995</v>
      </c>
      <c r="G506" s="3">
        <f>G507+G525+G602+G640+G646</f>
        <v>450254632.04000002</v>
      </c>
    </row>
    <row r="507" spans="1:7" ht="15.75" outlineLevel="2" x14ac:dyDescent="0.25">
      <c r="A507" s="6" t="s">
        <v>160</v>
      </c>
      <c r="B507" s="7" t="s">
        <v>161</v>
      </c>
      <c r="C507" s="8" t="s">
        <v>0</v>
      </c>
      <c r="D507" s="7" t="s">
        <v>1</v>
      </c>
      <c r="E507" s="3">
        <f>E508</f>
        <v>131904315.15000001</v>
      </c>
      <c r="F507" s="3">
        <f t="shared" ref="F507:G508" si="154">F508</f>
        <v>115724912</v>
      </c>
      <c r="G507" s="3">
        <f t="shared" si="154"/>
        <v>116374802</v>
      </c>
    </row>
    <row r="508" spans="1:7" ht="31.5" outlineLevel="3" x14ac:dyDescent="0.25">
      <c r="A508" s="6" t="s">
        <v>341</v>
      </c>
      <c r="B508" s="7" t="s">
        <v>161</v>
      </c>
      <c r="C508" s="8" t="s">
        <v>162</v>
      </c>
      <c r="D508" s="7" t="s">
        <v>1</v>
      </c>
      <c r="E508" s="3">
        <f>E509</f>
        <v>131904315.15000001</v>
      </c>
      <c r="F508" s="3">
        <f t="shared" si="154"/>
        <v>115724912</v>
      </c>
      <c r="G508" s="3">
        <f t="shared" si="154"/>
        <v>116374802</v>
      </c>
    </row>
    <row r="509" spans="1:7" ht="31.5" outlineLevel="4" x14ac:dyDescent="0.25">
      <c r="A509" s="6" t="s">
        <v>163</v>
      </c>
      <c r="B509" s="7" t="s">
        <v>161</v>
      </c>
      <c r="C509" s="8" t="s">
        <v>164</v>
      </c>
      <c r="D509" s="7" t="s">
        <v>1</v>
      </c>
      <c r="E509" s="3">
        <f>E510+E513+E520</f>
        <v>131904315.15000001</v>
      </c>
      <c r="F509" s="3">
        <f>F510+F513+F520</f>
        <v>115724912</v>
      </c>
      <c r="G509" s="3">
        <f>G510+G513+G520</f>
        <v>116374802</v>
      </c>
    </row>
    <row r="510" spans="1:7" ht="31.5" outlineLevel="5" x14ac:dyDescent="0.25">
      <c r="A510" s="60" t="s">
        <v>165</v>
      </c>
      <c r="B510" s="61" t="s">
        <v>161</v>
      </c>
      <c r="C510" s="62" t="s">
        <v>166</v>
      </c>
      <c r="D510" s="61" t="s">
        <v>1</v>
      </c>
      <c r="E510" s="63">
        <f>E511</f>
        <v>8887706.1500000004</v>
      </c>
      <c r="F510" s="3">
        <f t="shared" ref="F510:G510" si="155">F511</f>
        <v>8803800</v>
      </c>
      <c r="G510" s="3">
        <f t="shared" si="155"/>
        <v>8803800</v>
      </c>
    </row>
    <row r="511" spans="1:7" ht="15.75" outlineLevel="6" x14ac:dyDescent="0.25">
      <c r="A511" s="6" t="s">
        <v>18</v>
      </c>
      <c r="B511" s="7" t="s">
        <v>161</v>
      </c>
      <c r="C511" s="8" t="s">
        <v>166</v>
      </c>
      <c r="D511" s="7" t="s">
        <v>19</v>
      </c>
      <c r="E511" s="3">
        <f>E512</f>
        <v>8887706.1500000004</v>
      </c>
      <c r="F511" s="3">
        <f t="shared" ref="F511:G511" si="156">F512</f>
        <v>8803800</v>
      </c>
      <c r="G511" s="3">
        <f t="shared" si="156"/>
        <v>8803800</v>
      </c>
    </row>
    <row r="512" spans="1:7" ht="15.75" outlineLevel="7" x14ac:dyDescent="0.25">
      <c r="A512" s="6" t="s">
        <v>20</v>
      </c>
      <c r="B512" s="7" t="s">
        <v>161</v>
      </c>
      <c r="C512" s="8" t="s">
        <v>166</v>
      </c>
      <c r="D512" s="7" t="s">
        <v>21</v>
      </c>
      <c r="E512" s="3">
        <v>8887706.1500000004</v>
      </c>
      <c r="F512" s="4">
        <v>8803800</v>
      </c>
      <c r="G512" s="4">
        <v>8803800</v>
      </c>
    </row>
    <row r="513" spans="1:8" ht="31.5" outlineLevel="5" x14ac:dyDescent="0.25">
      <c r="A513" s="6" t="s">
        <v>167</v>
      </c>
      <c r="B513" s="7" t="s">
        <v>161</v>
      </c>
      <c r="C513" s="8" t="s">
        <v>168</v>
      </c>
      <c r="D513" s="7" t="s">
        <v>1</v>
      </c>
      <c r="E513" s="3">
        <f>E514+E516+E518</f>
        <v>46139840</v>
      </c>
      <c r="F513" s="3">
        <f t="shared" ref="F513:G513" si="157">F514+F516+F518</f>
        <v>38060920</v>
      </c>
      <c r="G513" s="3">
        <f t="shared" si="157"/>
        <v>34563890</v>
      </c>
    </row>
    <row r="514" spans="1:8" ht="47.25" outlineLevel="6" x14ac:dyDescent="0.25">
      <c r="A514" s="6" t="s">
        <v>12</v>
      </c>
      <c r="B514" s="7" t="s">
        <v>161</v>
      </c>
      <c r="C514" s="8" t="s">
        <v>168</v>
      </c>
      <c r="D514" s="7" t="s">
        <v>13</v>
      </c>
      <c r="E514" s="3">
        <f>E515</f>
        <v>32898380</v>
      </c>
      <c r="F514" s="3">
        <f t="shared" ref="F514:G514" si="158">F515</f>
        <v>32618090</v>
      </c>
      <c r="G514" s="3">
        <f t="shared" si="158"/>
        <v>28439820</v>
      </c>
    </row>
    <row r="515" spans="1:8" ht="15.75" outlineLevel="7" x14ac:dyDescent="0.25">
      <c r="A515" s="6" t="s">
        <v>65</v>
      </c>
      <c r="B515" s="7" t="s">
        <v>161</v>
      </c>
      <c r="C515" s="8" t="s">
        <v>168</v>
      </c>
      <c r="D515" s="7" t="s">
        <v>66</v>
      </c>
      <c r="E515" s="3">
        <v>32898380</v>
      </c>
      <c r="F515" s="4">
        <v>32618090</v>
      </c>
      <c r="G515" s="4">
        <v>28439820</v>
      </c>
    </row>
    <row r="516" spans="1:8" ht="15.75" outlineLevel="6" x14ac:dyDescent="0.25">
      <c r="A516" s="6" t="s">
        <v>18</v>
      </c>
      <c r="B516" s="7" t="s">
        <v>161</v>
      </c>
      <c r="C516" s="8" t="s">
        <v>168</v>
      </c>
      <c r="D516" s="7" t="s">
        <v>19</v>
      </c>
      <c r="E516" s="3">
        <f>E517</f>
        <v>12641354</v>
      </c>
      <c r="F516" s="3">
        <f t="shared" ref="F516:G516" si="159">F517</f>
        <v>5207950</v>
      </c>
      <c r="G516" s="3">
        <f t="shared" si="159"/>
        <v>5859800</v>
      </c>
    </row>
    <row r="517" spans="1:8" ht="15.75" outlineLevel="7" x14ac:dyDescent="0.25">
      <c r="A517" s="6" t="s">
        <v>20</v>
      </c>
      <c r="B517" s="7" t="s">
        <v>161</v>
      </c>
      <c r="C517" s="8" t="s">
        <v>168</v>
      </c>
      <c r="D517" s="7" t="s">
        <v>21</v>
      </c>
      <c r="E517" s="3">
        <v>12641354</v>
      </c>
      <c r="F517" s="4">
        <v>5207950</v>
      </c>
      <c r="G517" s="4">
        <v>5859800</v>
      </c>
    </row>
    <row r="518" spans="1:8" ht="15.75" outlineLevel="6" x14ac:dyDescent="0.25">
      <c r="A518" s="6" t="s">
        <v>28</v>
      </c>
      <c r="B518" s="7" t="s">
        <v>161</v>
      </c>
      <c r="C518" s="8" t="s">
        <v>168</v>
      </c>
      <c r="D518" s="7" t="s">
        <v>29</v>
      </c>
      <c r="E518" s="3">
        <f>E519</f>
        <v>600106</v>
      </c>
      <c r="F518" s="3">
        <f t="shared" ref="F518:G518" si="160">F519</f>
        <v>234880</v>
      </c>
      <c r="G518" s="3">
        <f t="shared" si="160"/>
        <v>264270</v>
      </c>
    </row>
    <row r="519" spans="1:8" ht="15.75" outlineLevel="7" x14ac:dyDescent="0.25">
      <c r="A519" s="6" t="s">
        <v>30</v>
      </c>
      <c r="B519" s="7" t="s">
        <v>161</v>
      </c>
      <c r="C519" s="8" t="s">
        <v>168</v>
      </c>
      <c r="D519" s="7" t="s">
        <v>31</v>
      </c>
      <c r="E519" s="3">
        <v>600106</v>
      </c>
      <c r="F519" s="4">
        <v>234880</v>
      </c>
      <c r="G519" s="4">
        <v>264270</v>
      </c>
    </row>
    <row r="520" spans="1:8" ht="47.25" outlineLevel="5" x14ac:dyDescent="0.25">
      <c r="A520" s="60" t="s">
        <v>169</v>
      </c>
      <c r="B520" s="61" t="s">
        <v>161</v>
      </c>
      <c r="C520" s="62" t="s">
        <v>170</v>
      </c>
      <c r="D520" s="61" t="s">
        <v>1</v>
      </c>
      <c r="E520" s="63">
        <f>E521+E523</f>
        <v>76876769</v>
      </c>
      <c r="F520" s="3">
        <f t="shared" ref="F520:G520" si="161">F521+F523</f>
        <v>68860192</v>
      </c>
      <c r="G520" s="3">
        <f t="shared" si="161"/>
        <v>73007112</v>
      </c>
      <c r="H520" s="59" t="s">
        <v>537</v>
      </c>
    </row>
    <row r="521" spans="1:8" ht="47.25" outlineLevel="6" x14ac:dyDescent="0.25">
      <c r="A521" s="6" t="s">
        <v>12</v>
      </c>
      <c r="B521" s="7" t="s">
        <v>161</v>
      </c>
      <c r="C521" s="8" t="s">
        <v>170</v>
      </c>
      <c r="D521" s="7" t="s">
        <v>13</v>
      </c>
      <c r="E521" s="3">
        <f>E522</f>
        <v>74983796</v>
      </c>
      <c r="F521" s="3">
        <f t="shared" ref="F521:G521" si="162">F522</f>
        <v>67065916</v>
      </c>
      <c r="G521" s="3">
        <f t="shared" si="162"/>
        <v>71212836</v>
      </c>
    </row>
    <row r="522" spans="1:8" ht="15.75" outlineLevel="7" x14ac:dyDescent="0.25">
      <c r="A522" s="6" t="s">
        <v>65</v>
      </c>
      <c r="B522" s="7" t="s">
        <v>161</v>
      </c>
      <c r="C522" s="8" t="s">
        <v>170</v>
      </c>
      <c r="D522" s="7" t="s">
        <v>66</v>
      </c>
      <c r="E522" s="3">
        <v>74983796</v>
      </c>
      <c r="F522" s="4">
        <v>67065916</v>
      </c>
      <c r="G522" s="4">
        <v>71212836</v>
      </c>
    </row>
    <row r="523" spans="1:8" ht="15.75" outlineLevel="6" x14ac:dyDescent="0.25">
      <c r="A523" s="6" t="s">
        <v>18</v>
      </c>
      <c r="B523" s="7" t="s">
        <v>161</v>
      </c>
      <c r="C523" s="8" t="s">
        <v>170</v>
      </c>
      <c r="D523" s="7" t="s">
        <v>19</v>
      </c>
      <c r="E523" s="3">
        <f>E524</f>
        <v>1892973</v>
      </c>
      <c r="F523" s="3">
        <f t="shared" ref="F523:G523" si="163">F524</f>
        <v>1794276</v>
      </c>
      <c r="G523" s="3">
        <f t="shared" si="163"/>
        <v>1794276</v>
      </c>
    </row>
    <row r="524" spans="1:8" ht="15.75" outlineLevel="7" x14ac:dyDescent="0.25">
      <c r="A524" s="6" t="s">
        <v>20</v>
      </c>
      <c r="B524" s="7" t="s">
        <v>161</v>
      </c>
      <c r="C524" s="8" t="s">
        <v>170</v>
      </c>
      <c r="D524" s="7" t="s">
        <v>21</v>
      </c>
      <c r="E524" s="3">
        <v>1892973</v>
      </c>
      <c r="F524" s="4">
        <v>1794276</v>
      </c>
      <c r="G524" s="4">
        <v>1794276</v>
      </c>
    </row>
    <row r="525" spans="1:8" ht="15.75" outlineLevel="2" x14ac:dyDescent="0.25">
      <c r="A525" s="6" t="s">
        <v>171</v>
      </c>
      <c r="B525" s="7" t="s">
        <v>172</v>
      </c>
      <c r="C525" s="8" t="s">
        <v>0</v>
      </c>
      <c r="D525" s="7" t="s">
        <v>1</v>
      </c>
      <c r="E525" s="3">
        <f>E526+E595</f>
        <v>544241698.13999999</v>
      </c>
      <c r="F525" s="3">
        <f t="shared" ref="F525:G525" si="164">F526</f>
        <v>323285307.47999996</v>
      </c>
      <c r="G525" s="3">
        <f t="shared" si="164"/>
        <v>280236506.88</v>
      </c>
    </row>
    <row r="526" spans="1:8" ht="31.5" outlineLevel="3" x14ac:dyDescent="0.25">
      <c r="A526" s="6" t="s">
        <v>341</v>
      </c>
      <c r="B526" s="7" t="s">
        <v>172</v>
      </c>
      <c r="C526" s="8" t="s">
        <v>162</v>
      </c>
      <c r="D526" s="7" t="s">
        <v>1</v>
      </c>
      <c r="E526" s="3">
        <f>E527+E573+E581+E577+E557+E591</f>
        <v>544060098.13999999</v>
      </c>
      <c r="F526" s="3">
        <f>F527+F573+F581+F577+F557+F591</f>
        <v>323285307.47999996</v>
      </c>
      <c r="G526" s="3">
        <f>G527+G573+G581+G577+G557+G591</f>
        <v>280236506.88</v>
      </c>
    </row>
    <row r="527" spans="1:8" ht="31.5" outlineLevel="4" x14ac:dyDescent="0.25">
      <c r="A527" s="6" t="s">
        <v>173</v>
      </c>
      <c r="B527" s="7" t="s">
        <v>172</v>
      </c>
      <c r="C527" s="8" t="s">
        <v>174</v>
      </c>
      <c r="D527" s="7" t="s">
        <v>1</v>
      </c>
      <c r="E527" s="3">
        <f>E528+E533+E543+E546+E551+E554+E540</f>
        <v>237997195.66</v>
      </c>
      <c r="F527" s="3">
        <f>F528+F533+F543+F546+F551+F554</f>
        <v>270287033.07999998</v>
      </c>
      <c r="G527" s="3">
        <f>G528+G533+G543+G546+G551+G554</f>
        <v>277268232.48000002</v>
      </c>
    </row>
    <row r="528" spans="1:8" ht="31.5" outlineLevel="5" x14ac:dyDescent="0.25">
      <c r="A528" s="6" t="s">
        <v>175</v>
      </c>
      <c r="B528" s="7" t="s">
        <v>172</v>
      </c>
      <c r="C528" s="8" t="s">
        <v>176</v>
      </c>
      <c r="D528" s="7" t="s">
        <v>1</v>
      </c>
      <c r="E528" s="3">
        <f>E529+E531</f>
        <v>249000</v>
      </c>
      <c r="F528" s="3">
        <f t="shared" ref="F528:G528" si="165">F529+F531</f>
        <v>0</v>
      </c>
      <c r="G528" s="3">
        <f t="shared" si="165"/>
        <v>0</v>
      </c>
    </row>
    <row r="529" spans="1:7" ht="47.25" outlineLevel="6" x14ac:dyDescent="0.25">
      <c r="A529" s="6" t="s">
        <v>12</v>
      </c>
      <c r="B529" s="7" t="s">
        <v>172</v>
      </c>
      <c r="C529" s="8" t="s">
        <v>176</v>
      </c>
      <c r="D529" s="7" t="s">
        <v>13</v>
      </c>
      <c r="E529" s="11">
        <f>E530</f>
        <v>85000</v>
      </c>
      <c r="F529" s="11">
        <f t="shared" ref="F529:G529" si="166">F530</f>
        <v>0</v>
      </c>
      <c r="G529" s="11">
        <f t="shared" si="166"/>
        <v>0</v>
      </c>
    </row>
    <row r="530" spans="1:7" ht="24.75" customHeight="1" outlineLevel="7" x14ac:dyDescent="0.25">
      <c r="A530" s="6" t="s">
        <v>65</v>
      </c>
      <c r="B530" s="7" t="s">
        <v>172</v>
      </c>
      <c r="C530" s="8" t="s">
        <v>176</v>
      </c>
      <c r="D530" s="7" t="s">
        <v>66</v>
      </c>
      <c r="E530" s="11">
        <v>85000</v>
      </c>
      <c r="F530" s="12">
        <v>0</v>
      </c>
      <c r="G530" s="12">
        <v>0</v>
      </c>
    </row>
    <row r="531" spans="1:7" ht="15.75" outlineLevel="6" x14ac:dyDescent="0.25">
      <c r="A531" s="6" t="s">
        <v>18</v>
      </c>
      <c r="B531" s="7" t="s">
        <v>172</v>
      </c>
      <c r="C531" s="8" t="s">
        <v>176</v>
      </c>
      <c r="D531" s="7" t="s">
        <v>19</v>
      </c>
      <c r="E531" s="11">
        <f>E532</f>
        <v>164000</v>
      </c>
      <c r="F531" s="11">
        <f t="shared" ref="F531:G531" si="167">F532</f>
        <v>0</v>
      </c>
      <c r="G531" s="11">
        <f t="shared" si="167"/>
        <v>0</v>
      </c>
    </row>
    <row r="532" spans="1:7" ht="15.75" outlineLevel="7" x14ac:dyDescent="0.25">
      <c r="A532" s="6" t="s">
        <v>20</v>
      </c>
      <c r="B532" s="7" t="s">
        <v>172</v>
      </c>
      <c r="C532" s="8" t="s">
        <v>176</v>
      </c>
      <c r="D532" s="7" t="s">
        <v>21</v>
      </c>
      <c r="E532" s="11">
        <v>164000</v>
      </c>
      <c r="F532" s="12">
        <v>0</v>
      </c>
      <c r="G532" s="12">
        <v>0</v>
      </c>
    </row>
    <row r="533" spans="1:7" ht="31.5" outlineLevel="5" x14ac:dyDescent="0.25">
      <c r="A533" s="60" t="s">
        <v>177</v>
      </c>
      <c r="B533" s="61" t="s">
        <v>172</v>
      </c>
      <c r="C533" s="62" t="s">
        <v>178</v>
      </c>
      <c r="D533" s="61" t="s">
        <v>1</v>
      </c>
      <c r="E533" s="63">
        <f>E534+E536+E538</f>
        <v>64935491.659999996</v>
      </c>
      <c r="F533" s="3">
        <f t="shared" ref="F533:G533" si="168">F534+F536+F538</f>
        <v>51655146.079999998</v>
      </c>
      <c r="G533" s="3">
        <f t="shared" si="168"/>
        <v>47236476.480000004</v>
      </c>
    </row>
    <row r="534" spans="1:7" ht="47.25" outlineLevel="6" x14ac:dyDescent="0.25">
      <c r="A534" s="6" t="s">
        <v>12</v>
      </c>
      <c r="B534" s="7" t="s">
        <v>172</v>
      </c>
      <c r="C534" s="8" t="s">
        <v>178</v>
      </c>
      <c r="D534" s="7" t="s">
        <v>13</v>
      </c>
      <c r="E534" s="3">
        <f>E535</f>
        <v>44084260</v>
      </c>
      <c r="F534" s="3">
        <f t="shared" ref="F534:G534" si="169">F535</f>
        <v>42973300</v>
      </c>
      <c r="G534" s="3">
        <f t="shared" si="169"/>
        <v>37468550</v>
      </c>
    </row>
    <row r="535" spans="1:7" ht="25.5" customHeight="1" outlineLevel="7" x14ac:dyDescent="0.25">
      <c r="A535" s="6" t="s">
        <v>65</v>
      </c>
      <c r="B535" s="7" t="s">
        <v>172</v>
      </c>
      <c r="C535" s="8" t="s">
        <v>178</v>
      </c>
      <c r="D535" s="7" t="s">
        <v>66</v>
      </c>
      <c r="E535" s="3">
        <v>44084260</v>
      </c>
      <c r="F535" s="3">
        <v>42973300</v>
      </c>
      <c r="G535" s="3">
        <v>37468550</v>
      </c>
    </row>
    <row r="536" spans="1:7" ht="15.75" outlineLevel="6" x14ac:dyDescent="0.25">
      <c r="A536" s="6" t="s">
        <v>18</v>
      </c>
      <c r="B536" s="7" t="s">
        <v>172</v>
      </c>
      <c r="C536" s="8" t="s">
        <v>178</v>
      </c>
      <c r="D536" s="7" t="s">
        <v>19</v>
      </c>
      <c r="E536" s="3">
        <f>E537</f>
        <v>20706132.66</v>
      </c>
      <c r="F536" s="3">
        <f t="shared" ref="F536:G536" si="170">F537</f>
        <v>8623136.0800000001</v>
      </c>
      <c r="G536" s="3">
        <f t="shared" si="170"/>
        <v>9701876.4800000004</v>
      </c>
    </row>
    <row r="537" spans="1:7" ht="15.75" outlineLevel="7" x14ac:dyDescent="0.25">
      <c r="A537" s="6" t="s">
        <v>20</v>
      </c>
      <c r="B537" s="7" t="s">
        <v>172</v>
      </c>
      <c r="C537" s="8" t="s">
        <v>178</v>
      </c>
      <c r="D537" s="9">
        <v>240</v>
      </c>
      <c r="E537" s="3">
        <v>20706132.66</v>
      </c>
      <c r="F537" s="4">
        <v>8623136.0800000001</v>
      </c>
      <c r="G537" s="4">
        <v>9701876.4800000004</v>
      </c>
    </row>
    <row r="538" spans="1:7" ht="20.25" customHeight="1" outlineLevel="6" x14ac:dyDescent="0.25">
      <c r="A538" s="6" t="s">
        <v>28</v>
      </c>
      <c r="B538" s="7" t="s">
        <v>172</v>
      </c>
      <c r="C538" s="8" t="s">
        <v>178</v>
      </c>
      <c r="D538" s="7" t="s">
        <v>29</v>
      </c>
      <c r="E538" s="3">
        <f>E539</f>
        <v>145099</v>
      </c>
      <c r="F538" s="3">
        <f t="shared" ref="F538:G538" si="171">F539</f>
        <v>58710</v>
      </c>
      <c r="G538" s="3">
        <f t="shared" si="171"/>
        <v>66050</v>
      </c>
    </row>
    <row r="539" spans="1:7" ht="20.25" customHeight="1" outlineLevel="7" x14ac:dyDescent="0.25">
      <c r="A539" s="6" t="s">
        <v>30</v>
      </c>
      <c r="B539" s="7" t="s">
        <v>172</v>
      </c>
      <c r="C539" s="8" t="s">
        <v>178</v>
      </c>
      <c r="D539" s="7" t="s">
        <v>31</v>
      </c>
      <c r="E539" s="3">
        <v>145099</v>
      </c>
      <c r="F539" s="4">
        <v>58710</v>
      </c>
      <c r="G539" s="4">
        <v>66050</v>
      </c>
    </row>
    <row r="540" spans="1:7" ht="64.150000000000006" customHeight="1" outlineLevel="7" x14ac:dyDescent="0.25">
      <c r="A540" s="6" t="s">
        <v>466</v>
      </c>
      <c r="B540" s="7" t="s">
        <v>172</v>
      </c>
      <c r="C540" s="8">
        <v>1500221993</v>
      </c>
      <c r="D540" s="7" t="s">
        <v>1</v>
      </c>
      <c r="E540" s="3">
        <f>E541</f>
        <v>260525</v>
      </c>
      <c r="F540" s="4">
        <f>F541</f>
        <v>0</v>
      </c>
      <c r="G540" s="4">
        <f>G541</f>
        <v>0</v>
      </c>
    </row>
    <row r="541" spans="1:7" ht="20.25" customHeight="1" outlineLevel="7" x14ac:dyDescent="0.25">
      <c r="A541" s="6" t="s">
        <v>18</v>
      </c>
      <c r="B541" s="7" t="s">
        <v>172</v>
      </c>
      <c r="C541" s="8">
        <v>1500221993</v>
      </c>
      <c r="D541" s="7" t="s">
        <v>19</v>
      </c>
      <c r="E541" s="3">
        <f>E542</f>
        <v>260525</v>
      </c>
      <c r="F541" s="3">
        <f t="shared" ref="F541:G541" si="172">F542</f>
        <v>0</v>
      </c>
      <c r="G541" s="3">
        <f t="shared" si="172"/>
        <v>0</v>
      </c>
    </row>
    <row r="542" spans="1:7" ht="20.25" customHeight="1" outlineLevel="7" x14ac:dyDescent="0.25">
      <c r="A542" s="6" t="s">
        <v>20</v>
      </c>
      <c r="B542" s="7" t="s">
        <v>172</v>
      </c>
      <c r="C542" s="8">
        <v>1500221993</v>
      </c>
      <c r="D542" s="9">
        <v>240</v>
      </c>
      <c r="E542" s="3">
        <v>260525</v>
      </c>
      <c r="F542" s="4">
        <v>0</v>
      </c>
      <c r="G542" s="4">
        <v>0</v>
      </c>
    </row>
    <row r="543" spans="1:7" ht="47.25" outlineLevel="5" x14ac:dyDescent="0.25">
      <c r="A543" s="6" t="s">
        <v>311</v>
      </c>
      <c r="B543" s="7" t="s">
        <v>172</v>
      </c>
      <c r="C543" s="8" t="s">
        <v>179</v>
      </c>
      <c r="D543" s="7" t="s">
        <v>1</v>
      </c>
      <c r="E543" s="3">
        <f>E544</f>
        <v>17128800</v>
      </c>
      <c r="F543" s="3">
        <f t="shared" ref="F543:G543" si="173">F544</f>
        <v>25833600</v>
      </c>
      <c r="G543" s="3">
        <f t="shared" si="173"/>
        <v>25833600</v>
      </c>
    </row>
    <row r="544" spans="1:7" ht="47.25" outlineLevel="6" x14ac:dyDescent="0.25">
      <c r="A544" s="6" t="s">
        <v>12</v>
      </c>
      <c r="B544" s="7" t="s">
        <v>172</v>
      </c>
      <c r="C544" s="8" t="s">
        <v>179</v>
      </c>
      <c r="D544" s="7" t="s">
        <v>13</v>
      </c>
      <c r="E544" s="3">
        <f>E545</f>
        <v>17128800</v>
      </c>
      <c r="F544" s="3">
        <f t="shared" ref="F544:G544" si="174">F545</f>
        <v>25833600</v>
      </c>
      <c r="G544" s="3">
        <f t="shared" si="174"/>
        <v>25833600</v>
      </c>
    </row>
    <row r="545" spans="1:8" ht="25.5" customHeight="1" outlineLevel="7" x14ac:dyDescent="0.25">
      <c r="A545" s="6" t="s">
        <v>65</v>
      </c>
      <c r="B545" s="7" t="s">
        <v>172</v>
      </c>
      <c r="C545" s="8" t="s">
        <v>179</v>
      </c>
      <c r="D545" s="7" t="s">
        <v>66</v>
      </c>
      <c r="E545" s="3">
        <v>17128800</v>
      </c>
      <c r="F545" s="4">
        <v>25833600</v>
      </c>
      <c r="G545" s="4">
        <v>25833600</v>
      </c>
    </row>
    <row r="546" spans="1:8" ht="68.45" customHeight="1" outlineLevel="5" x14ac:dyDescent="0.25">
      <c r="A546" s="60" t="s">
        <v>548</v>
      </c>
      <c r="B546" s="61" t="s">
        <v>172</v>
      </c>
      <c r="C546" s="62" t="s">
        <v>180</v>
      </c>
      <c r="D546" s="61" t="s">
        <v>1</v>
      </c>
      <c r="E546" s="63">
        <f>E547+E549</f>
        <v>143108579</v>
      </c>
      <c r="F546" s="3">
        <f t="shared" ref="F546:G546" si="175">F547+F549</f>
        <v>180483487</v>
      </c>
      <c r="G546" s="3">
        <f t="shared" si="175"/>
        <v>191738856</v>
      </c>
      <c r="H546" s="59"/>
    </row>
    <row r="547" spans="1:8" ht="47.25" outlineLevel="6" x14ac:dyDescent="0.25">
      <c r="A547" s="6" t="s">
        <v>12</v>
      </c>
      <c r="B547" s="7" t="s">
        <v>172</v>
      </c>
      <c r="C547" s="8" t="s">
        <v>180</v>
      </c>
      <c r="D547" s="7" t="s">
        <v>13</v>
      </c>
      <c r="E547" s="3">
        <f>E548</f>
        <v>135770011</v>
      </c>
      <c r="F547" s="3">
        <f t="shared" ref="F547:G547" si="176">F548</f>
        <v>173527125</v>
      </c>
      <c r="G547" s="3">
        <f t="shared" si="176"/>
        <v>184782494</v>
      </c>
    </row>
    <row r="548" spans="1:8" ht="23.25" customHeight="1" outlineLevel="7" x14ac:dyDescent="0.25">
      <c r="A548" s="6" t="s">
        <v>65</v>
      </c>
      <c r="B548" s="7" t="s">
        <v>172</v>
      </c>
      <c r="C548" s="8" t="s">
        <v>180</v>
      </c>
      <c r="D548" s="7" t="s">
        <v>66</v>
      </c>
      <c r="E548" s="3">
        <v>135770011</v>
      </c>
      <c r="F548" s="4">
        <v>173527125</v>
      </c>
      <c r="G548" s="4">
        <v>184782494</v>
      </c>
    </row>
    <row r="549" spans="1:8" ht="15.75" outlineLevel="6" x14ac:dyDescent="0.25">
      <c r="A549" s="6" t="s">
        <v>18</v>
      </c>
      <c r="B549" s="7" t="s">
        <v>172</v>
      </c>
      <c r="C549" s="8" t="s">
        <v>180</v>
      </c>
      <c r="D549" s="7" t="s">
        <v>19</v>
      </c>
      <c r="E549" s="3">
        <f>E550</f>
        <v>7338568</v>
      </c>
      <c r="F549" s="3">
        <f t="shared" ref="F549:G549" si="177">F550</f>
        <v>6956362</v>
      </c>
      <c r="G549" s="3">
        <f t="shared" si="177"/>
        <v>6956362</v>
      </c>
    </row>
    <row r="550" spans="1:8" ht="15.75" outlineLevel="7" x14ac:dyDescent="0.25">
      <c r="A550" s="6" t="s">
        <v>20</v>
      </c>
      <c r="B550" s="7" t="s">
        <v>172</v>
      </c>
      <c r="C550" s="8" t="s">
        <v>180</v>
      </c>
      <c r="D550" s="7" t="s">
        <v>21</v>
      </c>
      <c r="E550" s="3">
        <v>7338568</v>
      </c>
      <c r="F550" s="4">
        <v>6956362</v>
      </c>
      <c r="G550" s="4">
        <v>6956362</v>
      </c>
    </row>
    <row r="551" spans="1:8" ht="67.150000000000006" customHeight="1" outlineLevel="5" x14ac:dyDescent="0.25">
      <c r="A551" s="6" t="s">
        <v>181</v>
      </c>
      <c r="B551" s="7" t="s">
        <v>172</v>
      </c>
      <c r="C551" s="8" t="s">
        <v>182</v>
      </c>
      <c r="D551" s="7" t="s">
        <v>1</v>
      </c>
      <c r="E551" s="3">
        <f>E552</f>
        <v>3890450</v>
      </c>
      <c r="F551" s="3">
        <f t="shared" ref="F551:G551" si="178">F552</f>
        <v>3890450</v>
      </c>
      <c r="G551" s="3">
        <f t="shared" si="178"/>
        <v>3890450</v>
      </c>
    </row>
    <row r="552" spans="1:8" ht="15.75" outlineLevel="6" x14ac:dyDescent="0.25">
      <c r="A552" s="6" t="s">
        <v>18</v>
      </c>
      <c r="B552" s="7" t="s">
        <v>172</v>
      </c>
      <c r="C552" s="8" t="s">
        <v>182</v>
      </c>
      <c r="D552" s="7" t="s">
        <v>19</v>
      </c>
      <c r="E552" s="3">
        <f>E553</f>
        <v>3890450</v>
      </c>
      <c r="F552" s="3">
        <f t="shared" ref="F552:G552" si="179">F553</f>
        <v>3890450</v>
      </c>
      <c r="G552" s="3">
        <f t="shared" si="179"/>
        <v>3890450</v>
      </c>
    </row>
    <row r="553" spans="1:8" ht="15.75" outlineLevel="7" x14ac:dyDescent="0.25">
      <c r="A553" s="6" t="s">
        <v>20</v>
      </c>
      <c r="B553" s="7" t="s">
        <v>172</v>
      </c>
      <c r="C553" s="8" t="s">
        <v>182</v>
      </c>
      <c r="D553" s="7" t="s">
        <v>21</v>
      </c>
      <c r="E553" s="3">
        <v>3890450</v>
      </c>
      <c r="F553" s="4">
        <v>3890450</v>
      </c>
      <c r="G553" s="4">
        <v>3890450</v>
      </c>
    </row>
    <row r="554" spans="1:8" ht="51" customHeight="1" outlineLevel="5" x14ac:dyDescent="0.25">
      <c r="A554" s="6" t="s">
        <v>321</v>
      </c>
      <c r="B554" s="7" t="s">
        <v>172</v>
      </c>
      <c r="C554" s="8" t="s">
        <v>320</v>
      </c>
      <c r="D554" s="7" t="s">
        <v>1</v>
      </c>
      <c r="E554" s="3">
        <f>E555</f>
        <v>8424350</v>
      </c>
      <c r="F554" s="3">
        <f t="shared" ref="F554:G554" si="180">F555</f>
        <v>8424350</v>
      </c>
      <c r="G554" s="3">
        <f t="shared" si="180"/>
        <v>8568850</v>
      </c>
    </row>
    <row r="555" spans="1:8" ht="15.75" outlineLevel="6" x14ac:dyDescent="0.25">
      <c r="A555" s="6" t="s">
        <v>18</v>
      </c>
      <c r="B555" s="7" t="s">
        <v>172</v>
      </c>
      <c r="C555" s="8" t="s">
        <v>320</v>
      </c>
      <c r="D555" s="7" t="s">
        <v>19</v>
      </c>
      <c r="E555" s="3">
        <f>E556</f>
        <v>8424350</v>
      </c>
      <c r="F555" s="3">
        <f t="shared" ref="F555:G555" si="181">F556</f>
        <v>8424350</v>
      </c>
      <c r="G555" s="3">
        <f t="shared" si="181"/>
        <v>8568850</v>
      </c>
    </row>
    <row r="556" spans="1:8" ht="15.75" outlineLevel="7" x14ac:dyDescent="0.25">
      <c r="A556" s="6" t="s">
        <v>20</v>
      </c>
      <c r="B556" s="7" t="s">
        <v>172</v>
      </c>
      <c r="C556" s="8" t="s">
        <v>320</v>
      </c>
      <c r="D556" s="7" t="s">
        <v>21</v>
      </c>
      <c r="E556" s="3">
        <v>8424350</v>
      </c>
      <c r="F556" s="4">
        <v>8424350</v>
      </c>
      <c r="G556" s="4">
        <v>8568850</v>
      </c>
    </row>
    <row r="557" spans="1:8" ht="31.5" outlineLevel="7" x14ac:dyDescent="0.25">
      <c r="A557" s="21" t="s">
        <v>442</v>
      </c>
      <c r="B557" s="33" t="s">
        <v>172</v>
      </c>
      <c r="C557" s="34" t="s">
        <v>443</v>
      </c>
      <c r="D557" s="33" t="s">
        <v>1</v>
      </c>
      <c r="E557" s="35">
        <f>E560+E563+E567+E564+E570</f>
        <v>34553578.129999995</v>
      </c>
      <c r="F557" s="35">
        <f t="shared" ref="F557:G557" si="182">F558+F561</f>
        <v>0</v>
      </c>
      <c r="G557" s="35">
        <f t="shared" si="182"/>
        <v>0</v>
      </c>
    </row>
    <row r="558" spans="1:8" ht="30" customHeight="1" outlineLevel="7" x14ac:dyDescent="0.25">
      <c r="A558" s="21" t="s">
        <v>450</v>
      </c>
      <c r="B558" s="33" t="s">
        <v>172</v>
      </c>
      <c r="C558" s="34">
        <v>1500492340</v>
      </c>
      <c r="D558" s="33" t="s">
        <v>1</v>
      </c>
      <c r="E558" s="35">
        <f>E559</f>
        <v>3195919.98</v>
      </c>
      <c r="F558" s="35">
        <f t="shared" ref="F558:G558" si="183">F559</f>
        <v>0</v>
      </c>
      <c r="G558" s="35">
        <f t="shared" si="183"/>
        <v>0</v>
      </c>
    </row>
    <row r="559" spans="1:8" ht="15.75" outlineLevel="7" x14ac:dyDescent="0.25">
      <c r="A559" s="21" t="s">
        <v>18</v>
      </c>
      <c r="B559" s="33" t="s">
        <v>172</v>
      </c>
      <c r="C559" s="34">
        <v>1500492340</v>
      </c>
      <c r="D559" s="33" t="s">
        <v>19</v>
      </c>
      <c r="E559" s="35">
        <f>E560</f>
        <v>3195919.98</v>
      </c>
      <c r="F559" s="32">
        <v>0</v>
      </c>
      <c r="G559" s="32">
        <v>0</v>
      </c>
    </row>
    <row r="560" spans="1:8" ht="15.75" outlineLevel="7" x14ac:dyDescent="0.25">
      <c r="A560" s="21" t="s">
        <v>20</v>
      </c>
      <c r="B560" s="33" t="s">
        <v>172</v>
      </c>
      <c r="C560" s="34">
        <v>1500492340</v>
      </c>
      <c r="D560" s="33" t="s">
        <v>21</v>
      </c>
      <c r="E560" s="35">
        <v>3195919.98</v>
      </c>
      <c r="F560" s="32">
        <v>0</v>
      </c>
      <c r="G560" s="32">
        <v>0</v>
      </c>
    </row>
    <row r="561" spans="1:7" ht="36" customHeight="1" outlineLevel="7" x14ac:dyDescent="0.25">
      <c r="A561" s="21" t="s">
        <v>451</v>
      </c>
      <c r="B561" s="33" t="s">
        <v>172</v>
      </c>
      <c r="C561" s="34" t="s">
        <v>444</v>
      </c>
      <c r="D561" s="33" t="s">
        <v>1</v>
      </c>
      <c r="E561" s="35">
        <f>E562</f>
        <v>32282.02</v>
      </c>
      <c r="F561" s="35">
        <f t="shared" ref="F561:G565" si="184">F562</f>
        <v>0</v>
      </c>
      <c r="G561" s="35">
        <f t="shared" si="184"/>
        <v>0</v>
      </c>
    </row>
    <row r="562" spans="1:7" ht="20.45" customHeight="1" outlineLevel="7" x14ac:dyDescent="0.25">
      <c r="A562" s="21" t="s">
        <v>18</v>
      </c>
      <c r="B562" s="33" t="s">
        <v>172</v>
      </c>
      <c r="C562" s="34" t="s">
        <v>444</v>
      </c>
      <c r="D562" s="33" t="s">
        <v>19</v>
      </c>
      <c r="E562" s="35">
        <f>E563</f>
        <v>32282.02</v>
      </c>
      <c r="F562" s="35">
        <f t="shared" si="184"/>
        <v>0</v>
      </c>
      <c r="G562" s="35">
        <f t="shared" si="184"/>
        <v>0</v>
      </c>
    </row>
    <row r="563" spans="1:7" ht="21" customHeight="1" outlineLevel="7" x14ac:dyDescent="0.25">
      <c r="A563" s="21" t="s">
        <v>20</v>
      </c>
      <c r="B563" s="33" t="s">
        <v>172</v>
      </c>
      <c r="C563" s="34" t="s">
        <v>444</v>
      </c>
      <c r="D563" s="33" t="s">
        <v>21</v>
      </c>
      <c r="E563" s="35">
        <v>32282.02</v>
      </c>
      <c r="F563" s="32">
        <v>0</v>
      </c>
      <c r="G563" s="32">
        <v>0</v>
      </c>
    </row>
    <row r="564" spans="1:7" ht="34.9" customHeight="1" outlineLevel="7" x14ac:dyDescent="0.25">
      <c r="A564" s="21" t="s">
        <v>467</v>
      </c>
      <c r="B564" s="33" t="s">
        <v>172</v>
      </c>
      <c r="C564" s="34">
        <v>1500402440</v>
      </c>
      <c r="D564" s="33" t="s">
        <v>1</v>
      </c>
      <c r="E564" s="35">
        <f>E565</f>
        <v>295000</v>
      </c>
      <c r="F564" s="35">
        <f t="shared" si="184"/>
        <v>0</v>
      </c>
      <c r="G564" s="35">
        <f t="shared" si="184"/>
        <v>0</v>
      </c>
    </row>
    <row r="565" spans="1:7" ht="21" customHeight="1" outlineLevel="7" x14ac:dyDescent="0.25">
      <c r="A565" s="21" t="s">
        <v>18</v>
      </c>
      <c r="B565" s="33" t="s">
        <v>172</v>
      </c>
      <c r="C565" s="34">
        <v>1500402440</v>
      </c>
      <c r="D565" s="33" t="s">
        <v>19</v>
      </c>
      <c r="E565" s="35">
        <f>E566</f>
        <v>295000</v>
      </c>
      <c r="F565" s="35">
        <f t="shared" si="184"/>
        <v>0</v>
      </c>
      <c r="G565" s="35">
        <f t="shared" si="184"/>
        <v>0</v>
      </c>
    </row>
    <row r="566" spans="1:7" ht="21" customHeight="1" outlineLevel="7" x14ac:dyDescent="0.25">
      <c r="A566" s="21" t="s">
        <v>20</v>
      </c>
      <c r="B566" s="33" t="s">
        <v>172</v>
      </c>
      <c r="C566" s="34">
        <v>1500402440</v>
      </c>
      <c r="D566" s="33" t="s">
        <v>21</v>
      </c>
      <c r="E566" s="35">
        <v>295000</v>
      </c>
      <c r="F566" s="32">
        <v>0</v>
      </c>
      <c r="G566" s="32">
        <v>0</v>
      </c>
    </row>
    <row r="567" spans="1:7" ht="40.15" customHeight="1" outlineLevel="7" x14ac:dyDescent="0.25">
      <c r="A567" s="21" t="s">
        <v>452</v>
      </c>
      <c r="B567" s="33" t="s">
        <v>172</v>
      </c>
      <c r="C567" s="34" t="s">
        <v>445</v>
      </c>
      <c r="D567" s="33" t="s">
        <v>1</v>
      </c>
      <c r="E567" s="35">
        <f>E568</f>
        <v>30430476.129999999</v>
      </c>
      <c r="F567" s="35">
        <f t="shared" ref="F567:G567" si="185">F568</f>
        <v>0</v>
      </c>
      <c r="G567" s="35">
        <f t="shared" si="185"/>
        <v>0</v>
      </c>
    </row>
    <row r="568" spans="1:7" ht="31.9" customHeight="1" outlineLevel="7" x14ac:dyDescent="0.25">
      <c r="A568" s="21" t="s">
        <v>18</v>
      </c>
      <c r="B568" s="33" t="s">
        <v>172</v>
      </c>
      <c r="C568" s="34" t="s">
        <v>445</v>
      </c>
      <c r="D568" s="33" t="s">
        <v>19</v>
      </c>
      <c r="E568" s="35">
        <f>E569</f>
        <v>30430476.129999999</v>
      </c>
      <c r="F568" s="32">
        <v>0</v>
      </c>
      <c r="G568" s="32">
        <v>0</v>
      </c>
    </row>
    <row r="569" spans="1:7" ht="19.149999999999999" customHeight="1" outlineLevel="7" x14ac:dyDescent="0.25">
      <c r="A569" s="21" t="s">
        <v>20</v>
      </c>
      <c r="B569" s="33" t="s">
        <v>172</v>
      </c>
      <c r="C569" s="34" t="s">
        <v>445</v>
      </c>
      <c r="D569" s="33" t="s">
        <v>21</v>
      </c>
      <c r="E569" s="35">
        <v>30430476.129999999</v>
      </c>
      <c r="F569" s="32">
        <v>0</v>
      </c>
      <c r="G569" s="32">
        <v>0</v>
      </c>
    </row>
    <row r="570" spans="1:7" ht="34.15" customHeight="1" outlineLevel="7" x14ac:dyDescent="0.25">
      <c r="A570" s="21" t="s">
        <v>531</v>
      </c>
      <c r="B570" s="33" t="s">
        <v>172</v>
      </c>
      <c r="C570" s="34">
        <v>1500404660</v>
      </c>
      <c r="D570" s="33" t="s">
        <v>1</v>
      </c>
      <c r="E570" s="35">
        <f>E571</f>
        <v>599900</v>
      </c>
      <c r="F570" s="35">
        <f t="shared" ref="F570:G570" si="186">F571</f>
        <v>0</v>
      </c>
      <c r="G570" s="35">
        <f t="shared" si="186"/>
        <v>0</v>
      </c>
    </row>
    <row r="571" spans="1:7" ht="19.149999999999999" customHeight="1" outlineLevel="7" x14ac:dyDescent="0.25">
      <c r="A571" s="21" t="s">
        <v>18</v>
      </c>
      <c r="B571" s="33" t="s">
        <v>172</v>
      </c>
      <c r="C571" s="34">
        <v>1500404660</v>
      </c>
      <c r="D571" s="33" t="s">
        <v>19</v>
      </c>
      <c r="E571" s="35">
        <f>E572</f>
        <v>599900</v>
      </c>
      <c r="F571" s="32">
        <v>0</v>
      </c>
      <c r="G571" s="32">
        <v>0</v>
      </c>
    </row>
    <row r="572" spans="1:7" ht="19.149999999999999" customHeight="1" outlineLevel="7" x14ac:dyDescent="0.25">
      <c r="A572" s="21" t="s">
        <v>20</v>
      </c>
      <c r="B572" s="33" t="s">
        <v>172</v>
      </c>
      <c r="C572" s="34">
        <v>1500404660</v>
      </c>
      <c r="D572" s="33" t="s">
        <v>21</v>
      </c>
      <c r="E572" s="35">
        <v>599900</v>
      </c>
      <c r="F572" s="32">
        <v>0</v>
      </c>
      <c r="G572" s="32">
        <v>0</v>
      </c>
    </row>
    <row r="573" spans="1:7" ht="37.9" customHeight="1" outlineLevel="4" x14ac:dyDescent="0.25">
      <c r="A573" s="6" t="s">
        <v>183</v>
      </c>
      <c r="B573" s="7" t="s">
        <v>172</v>
      </c>
      <c r="C573" s="8" t="s">
        <v>184</v>
      </c>
      <c r="D573" s="7" t="s">
        <v>1</v>
      </c>
      <c r="E573" s="3">
        <f>E574</f>
        <v>421935</v>
      </c>
      <c r="F573" s="3">
        <f t="shared" ref="F573:G574" si="187">F574</f>
        <v>30000</v>
      </c>
      <c r="G573" s="3">
        <f t="shared" si="187"/>
        <v>0</v>
      </c>
    </row>
    <row r="574" spans="1:7" ht="31.5" outlineLevel="5" x14ac:dyDescent="0.25">
      <c r="A574" s="6" t="s">
        <v>185</v>
      </c>
      <c r="B574" s="7" t="s">
        <v>172</v>
      </c>
      <c r="C574" s="8" t="s">
        <v>186</v>
      </c>
      <c r="D574" s="7" t="s">
        <v>1</v>
      </c>
      <c r="E574" s="3">
        <f>E575</f>
        <v>421935</v>
      </c>
      <c r="F574" s="3">
        <f t="shared" si="187"/>
        <v>30000</v>
      </c>
      <c r="G574" s="3">
        <f t="shared" si="187"/>
        <v>0</v>
      </c>
    </row>
    <row r="575" spans="1:7" ht="15.75" outlineLevel="6" x14ac:dyDescent="0.25">
      <c r="A575" s="6" t="s">
        <v>18</v>
      </c>
      <c r="B575" s="7" t="s">
        <v>172</v>
      </c>
      <c r="C575" s="8" t="s">
        <v>186</v>
      </c>
      <c r="D575" s="7" t="s">
        <v>19</v>
      </c>
      <c r="E575" s="3">
        <f>E576</f>
        <v>421935</v>
      </c>
      <c r="F575" s="3">
        <f t="shared" ref="F575:G575" si="188">F576</f>
        <v>30000</v>
      </c>
      <c r="G575" s="3">
        <f t="shared" si="188"/>
        <v>0</v>
      </c>
    </row>
    <row r="576" spans="1:7" ht="15.75" outlineLevel="7" x14ac:dyDescent="0.25">
      <c r="A576" s="6" t="s">
        <v>20</v>
      </c>
      <c r="B576" s="7" t="s">
        <v>172</v>
      </c>
      <c r="C576" s="8" t="s">
        <v>186</v>
      </c>
      <c r="D576" s="7" t="s">
        <v>21</v>
      </c>
      <c r="E576" s="3">
        <v>421935</v>
      </c>
      <c r="F576" s="4">
        <v>30000</v>
      </c>
      <c r="G576" s="4">
        <v>0</v>
      </c>
    </row>
    <row r="577" spans="1:7" ht="50.25" customHeight="1" outlineLevel="7" x14ac:dyDescent="0.25">
      <c r="A577" s="6" t="s">
        <v>423</v>
      </c>
      <c r="B577" s="7" t="s">
        <v>172</v>
      </c>
      <c r="C577" s="8" t="s">
        <v>424</v>
      </c>
      <c r="D577" s="7" t="s">
        <v>1</v>
      </c>
      <c r="E577" s="3">
        <f>E578</f>
        <v>100000</v>
      </c>
      <c r="F577" s="4">
        <v>0</v>
      </c>
      <c r="G577" s="4">
        <v>0</v>
      </c>
    </row>
    <row r="578" spans="1:7" ht="47.25" outlineLevel="7" x14ac:dyDescent="0.25">
      <c r="A578" s="6" t="s">
        <v>425</v>
      </c>
      <c r="B578" s="7" t="s">
        <v>172</v>
      </c>
      <c r="C578" s="8">
        <v>1500921556</v>
      </c>
      <c r="D578" s="7" t="s">
        <v>1</v>
      </c>
      <c r="E578" s="3">
        <f>E579</f>
        <v>100000</v>
      </c>
      <c r="F578" s="4">
        <v>0</v>
      </c>
      <c r="G578" s="4">
        <v>0</v>
      </c>
    </row>
    <row r="579" spans="1:7" ht="15.75" outlineLevel="7" x14ac:dyDescent="0.25">
      <c r="A579" s="6" t="s">
        <v>18</v>
      </c>
      <c r="B579" s="7" t="s">
        <v>172</v>
      </c>
      <c r="C579" s="8">
        <v>1500921556</v>
      </c>
      <c r="D579" s="9">
        <v>200</v>
      </c>
      <c r="E579" s="3">
        <f>E580</f>
        <v>100000</v>
      </c>
      <c r="F579" s="4">
        <v>0</v>
      </c>
      <c r="G579" s="4">
        <v>0</v>
      </c>
    </row>
    <row r="580" spans="1:7" ht="15.75" outlineLevel="7" x14ac:dyDescent="0.25">
      <c r="A580" s="6" t="s">
        <v>20</v>
      </c>
      <c r="B580" s="7" t="s">
        <v>172</v>
      </c>
      <c r="C580" s="8">
        <v>1500921556</v>
      </c>
      <c r="D580" s="9">
        <v>240</v>
      </c>
      <c r="E580" s="3">
        <v>100000</v>
      </c>
      <c r="F580" s="4">
        <v>0</v>
      </c>
      <c r="G580" s="4">
        <v>0</v>
      </c>
    </row>
    <row r="581" spans="1:7" ht="36" customHeight="1" outlineLevel="7" x14ac:dyDescent="0.25">
      <c r="A581" s="6" t="s">
        <v>514</v>
      </c>
      <c r="B581" s="7" t="s">
        <v>172</v>
      </c>
      <c r="C581" s="8" t="s">
        <v>248</v>
      </c>
      <c r="D581" s="7" t="s">
        <v>1</v>
      </c>
      <c r="E581" s="3">
        <f>E582+E585+E588</f>
        <v>270749394.34999996</v>
      </c>
      <c r="F581" s="3">
        <f t="shared" ref="F581:G581" si="189">F582</f>
        <v>50000000</v>
      </c>
      <c r="G581" s="3">
        <f t="shared" si="189"/>
        <v>0</v>
      </c>
    </row>
    <row r="582" spans="1:7" ht="51" customHeight="1" outlineLevel="7" x14ac:dyDescent="0.25">
      <c r="A582" s="21" t="s">
        <v>473</v>
      </c>
      <c r="B582" s="7" t="s">
        <v>172</v>
      </c>
      <c r="C582" s="34" t="s">
        <v>323</v>
      </c>
      <c r="D582" s="7" t="s">
        <v>1</v>
      </c>
      <c r="E582" s="3">
        <f>E583</f>
        <v>266992999.19999999</v>
      </c>
      <c r="F582" s="3">
        <f>F583</f>
        <v>50000000</v>
      </c>
      <c r="G582" s="4">
        <v>0</v>
      </c>
    </row>
    <row r="583" spans="1:7" ht="23.25" customHeight="1" outlineLevel="7" x14ac:dyDescent="0.25">
      <c r="A583" s="21" t="s">
        <v>60</v>
      </c>
      <c r="B583" s="7" t="s">
        <v>172</v>
      </c>
      <c r="C583" s="34" t="s">
        <v>323</v>
      </c>
      <c r="D583" s="7" t="s">
        <v>61</v>
      </c>
      <c r="E583" s="3">
        <f>E584</f>
        <v>266992999.19999999</v>
      </c>
      <c r="F583" s="3">
        <f>F584</f>
        <v>50000000</v>
      </c>
      <c r="G583" s="4">
        <v>0</v>
      </c>
    </row>
    <row r="584" spans="1:7" ht="25.15" customHeight="1" outlineLevel="7" x14ac:dyDescent="0.25">
      <c r="A584" s="21" t="s">
        <v>62</v>
      </c>
      <c r="B584" s="7" t="s">
        <v>172</v>
      </c>
      <c r="C584" s="34" t="s">
        <v>323</v>
      </c>
      <c r="D584" s="7" t="s">
        <v>63</v>
      </c>
      <c r="E584" s="3">
        <v>266992999.19999999</v>
      </c>
      <c r="F584" s="4">
        <v>50000000</v>
      </c>
      <c r="G584" s="4">
        <v>0</v>
      </c>
    </row>
    <row r="585" spans="1:7" ht="31.5" outlineLevel="7" x14ac:dyDescent="0.25">
      <c r="A585" s="21" t="s">
        <v>474</v>
      </c>
      <c r="B585" s="7" t="s">
        <v>172</v>
      </c>
      <c r="C585" s="34" t="s">
        <v>476</v>
      </c>
      <c r="D585" s="7" t="s">
        <v>1</v>
      </c>
      <c r="E585" s="3">
        <f>E586</f>
        <v>2556395.15</v>
      </c>
      <c r="F585" s="4">
        <v>0</v>
      </c>
      <c r="G585" s="4">
        <v>0</v>
      </c>
    </row>
    <row r="586" spans="1:7" ht="21" customHeight="1" outlineLevel="7" x14ac:dyDescent="0.25">
      <c r="A586" s="21" t="s">
        <v>60</v>
      </c>
      <c r="B586" s="7" t="s">
        <v>172</v>
      </c>
      <c r="C586" s="34" t="s">
        <v>476</v>
      </c>
      <c r="D586" s="7" t="s">
        <v>61</v>
      </c>
      <c r="E586" s="3">
        <f>E587</f>
        <v>2556395.15</v>
      </c>
      <c r="F586" s="4">
        <v>0</v>
      </c>
      <c r="G586" s="4">
        <v>0</v>
      </c>
    </row>
    <row r="587" spans="1:7" ht="19.149999999999999" customHeight="1" outlineLevel="7" x14ac:dyDescent="0.25">
      <c r="A587" s="21" t="s">
        <v>62</v>
      </c>
      <c r="B587" s="7" t="s">
        <v>172</v>
      </c>
      <c r="C587" s="34" t="s">
        <v>476</v>
      </c>
      <c r="D587" s="7" t="s">
        <v>63</v>
      </c>
      <c r="E587" s="3">
        <v>2556395.15</v>
      </c>
      <c r="F587" s="4">
        <v>0</v>
      </c>
      <c r="G587" s="4">
        <v>0</v>
      </c>
    </row>
    <row r="588" spans="1:7" ht="31.5" outlineLevel="7" x14ac:dyDescent="0.25">
      <c r="A588" s="21" t="s">
        <v>475</v>
      </c>
      <c r="B588" s="7" t="s">
        <v>172</v>
      </c>
      <c r="C588" s="34" t="s">
        <v>477</v>
      </c>
      <c r="D588" s="7" t="s">
        <v>1</v>
      </c>
      <c r="E588" s="3">
        <f>E589</f>
        <v>1200000</v>
      </c>
      <c r="F588" s="4">
        <v>0</v>
      </c>
      <c r="G588" s="4">
        <v>0</v>
      </c>
    </row>
    <row r="589" spans="1:7" ht="31.5" outlineLevel="7" x14ac:dyDescent="0.25">
      <c r="A589" s="21" t="s">
        <v>60</v>
      </c>
      <c r="B589" s="7" t="s">
        <v>172</v>
      </c>
      <c r="C589" s="34" t="s">
        <v>477</v>
      </c>
      <c r="D589" s="7" t="s">
        <v>61</v>
      </c>
      <c r="E589" s="3">
        <f>E590</f>
        <v>1200000</v>
      </c>
      <c r="F589" s="4">
        <v>0</v>
      </c>
      <c r="G589" s="4">
        <v>0</v>
      </c>
    </row>
    <row r="590" spans="1:7" ht="15.75" outlineLevel="7" x14ac:dyDescent="0.25">
      <c r="A590" s="21" t="s">
        <v>62</v>
      </c>
      <c r="B590" s="7" t="s">
        <v>172</v>
      </c>
      <c r="C590" s="34" t="s">
        <v>477</v>
      </c>
      <c r="D590" s="7" t="s">
        <v>63</v>
      </c>
      <c r="E590" s="3">
        <v>1200000</v>
      </c>
      <c r="F590" s="4">
        <v>0</v>
      </c>
      <c r="G590" s="4">
        <v>0</v>
      </c>
    </row>
    <row r="591" spans="1:7" ht="39.75" customHeight="1" outlineLevel="7" x14ac:dyDescent="0.25">
      <c r="A591" s="36" t="s">
        <v>552</v>
      </c>
      <c r="B591" s="7" t="s">
        <v>172</v>
      </c>
      <c r="C591" s="8" t="s">
        <v>471</v>
      </c>
      <c r="D591" s="7" t="s">
        <v>1</v>
      </c>
      <c r="E591" s="3">
        <f>E592</f>
        <v>237995</v>
      </c>
      <c r="F591" s="3">
        <f t="shared" ref="F591:G591" si="190">F592</f>
        <v>2968274.4</v>
      </c>
      <c r="G591" s="3">
        <f t="shared" si="190"/>
        <v>2968274.4</v>
      </c>
    </row>
    <row r="592" spans="1:7" ht="47.25" outlineLevel="7" x14ac:dyDescent="0.25">
      <c r="A592" s="60" t="s">
        <v>453</v>
      </c>
      <c r="B592" s="61" t="s">
        <v>172</v>
      </c>
      <c r="C592" s="62" t="s">
        <v>470</v>
      </c>
      <c r="D592" s="61" t="s">
        <v>1</v>
      </c>
      <c r="E592" s="63">
        <f>E593</f>
        <v>237995</v>
      </c>
      <c r="F592" s="3">
        <f t="shared" ref="F592:G593" si="191">F593</f>
        <v>2968274.4</v>
      </c>
      <c r="G592" s="3">
        <f t="shared" si="191"/>
        <v>2968274.4</v>
      </c>
    </row>
    <row r="593" spans="1:7" ht="47.25" outlineLevel="7" x14ac:dyDescent="0.25">
      <c r="A593" s="6" t="s">
        <v>12</v>
      </c>
      <c r="B593" s="7" t="s">
        <v>172</v>
      </c>
      <c r="C593" s="8" t="s">
        <v>470</v>
      </c>
      <c r="D593" s="7" t="s">
        <v>13</v>
      </c>
      <c r="E593" s="3">
        <f>E594</f>
        <v>237995</v>
      </c>
      <c r="F593" s="3">
        <f t="shared" si="191"/>
        <v>2968274.4</v>
      </c>
      <c r="G593" s="3">
        <f t="shared" si="191"/>
        <v>2968274.4</v>
      </c>
    </row>
    <row r="594" spans="1:7" ht="15.75" outlineLevel="7" x14ac:dyDescent="0.25">
      <c r="A594" s="6" t="s">
        <v>65</v>
      </c>
      <c r="B594" s="7" t="s">
        <v>172</v>
      </c>
      <c r="C594" s="8" t="s">
        <v>470</v>
      </c>
      <c r="D594" s="7" t="s">
        <v>66</v>
      </c>
      <c r="E594" s="3">
        <v>237995</v>
      </c>
      <c r="F594" s="4">
        <v>2968274.4</v>
      </c>
      <c r="G594" s="4">
        <v>2968274.4</v>
      </c>
    </row>
    <row r="595" spans="1:7" ht="22.5" customHeight="1" outlineLevel="7" x14ac:dyDescent="0.25">
      <c r="A595" s="6" t="s">
        <v>8</v>
      </c>
      <c r="B595" s="7" t="s">
        <v>172</v>
      </c>
      <c r="C595" s="8" t="s">
        <v>9</v>
      </c>
      <c r="D595" s="7" t="s">
        <v>1</v>
      </c>
      <c r="E595" s="3">
        <f>E596+E599</f>
        <v>181600</v>
      </c>
      <c r="F595" s="3">
        <f t="shared" ref="F595:G597" si="192">F596</f>
        <v>0</v>
      </c>
      <c r="G595" s="3">
        <f t="shared" si="192"/>
        <v>0</v>
      </c>
    </row>
    <row r="596" spans="1:7" ht="53.25" customHeight="1" outlineLevel="7" x14ac:dyDescent="0.25">
      <c r="A596" s="60" t="s">
        <v>532</v>
      </c>
      <c r="B596" s="61" t="s">
        <v>172</v>
      </c>
      <c r="C596" s="62">
        <v>9999921988</v>
      </c>
      <c r="D596" s="61" t="s">
        <v>1</v>
      </c>
      <c r="E596" s="63">
        <f>E597</f>
        <v>81600</v>
      </c>
      <c r="F596" s="3">
        <f t="shared" si="192"/>
        <v>0</v>
      </c>
      <c r="G596" s="3">
        <f t="shared" si="192"/>
        <v>0</v>
      </c>
    </row>
    <row r="597" spans="1:7" ht="47.25" outlineLevel="7" x14ac:dyDescent="0.25">
      <c r="A597" s="6" t="s">
        <v>12</v>
      </c>
      <c r="B597" s="7" t="s">
        <v>172</v>
      </c>
      <c r="C597" s="8">
        <v>9999921988</v>
      </c>
      <c r="D597" s="7" t="s">
        <v>13</v>
      </c>
      <c r="E597" s="3">
        <f>E598</f>
        <v>81600</v>
      </c>
      <c r="F597" s="3">
        <f t="shared" si="192"/>
        <v>0</v>
      </c>
      <c r="G597" s="3">
        <f t="shared" si="192"/>
        <v>0</v>
      </c>
    </row>
    <row r="598" spans="1:7" ht="21" customHeight="1" outlineLevel="7" x14ac:dyDescent="0.25">
      <c r="A598" s="6" t="s">
        <v>65</v>
      </c>
      <c r="B598" s="7" t="s">
        <v>172</v>
      </c>
      <c r="C598" s="8">
        <v>9999921988</v>
      </c>
      <c r="D598" s="9">
        <v>110</v>
      </c>
      <c r="E598" s="3">
        <v>81600</v>
      </c>
      <c r="F598" s="4">
        <v>0</v>
      </c>
      <c r="G598" s="4">
        <v>0</v>
      </c>
    </row>
    <row r="599" spans="1:7" ht="56.25" customHeight="1" outlineLevel="7" x14ac:dyDescent="0.25">
      <c r="A599" s="60" t="s">
        <v>545</v>
      </c>
      <c r="B599" s="61" t="s">
        <v>172</v>
      </c>
      <c r="C599" s="62">
        <v>9999921998</v>
      </c>
      <c r="D599" s="61" t="s">
        <v>1</v>
      </c>
      <c r="E599" s="63">
        <f>E600</f>
        <v>100000</v>
      </c>
      <c r="F599" s="4">
        <v>0</v>
      </c>
      <c r="G599" s="4">
        <v>0</v>
      </c>
    </row>
    <row r="600" spans="1:7" ht="23.25" customHeight="1" outlineLevel="7" x14ac:dyDescent="0.25">
      <c r="A600" s="6" t="s">
        <v>18</v>
      </c>
      <c r="B600" s="7" t="s">
        <v>172</v>
      </c>
      <c r="C600" s="8">
        <v>9999921998</v>
      </c>
      <c r="D600" s="9">
        <v>200</v>
      </c>
      <c r="E600" s="3">
        <f>E601</f>
        <v>100000</v>
      </c>
      <c r="F600" s="4">
        <v>0</v>
      </c>
      <c r="G600" s="4">
        <v>0</v>
      </c>
    </row>
    <row r="601" spans="1:7" ht="20.25" customHeight="1" outlineLevel="7" x14ac:dyDescent="0.25">
      <c r="A601" s="6" t="s">
        <v>20</v>
      </c>
      <c r="B601" s="7" t="s">
        <v>172</v>
      </c>
      <c r="C601" s="8">
        <v>9999921998</v>
      </c>
      <c r="D601" s="9">
        <v>240</v>
      </c>
      <c r="E601" s="3">
        <v>100000</v>
      </c>
      <c r="F601" s="4">
        <v>0</v>
      </c>
      <c r="G601" s="4">
        <v>0</v>
      </c>
    </row>
    <row r="602" spans="1:7" ht="15.75" outlineLevel="2" x14ac:dyDescent="0.25">
      <c r="A602" s="6" t="s">
        <v>187</v>
      </c>
      <c r="B602" s="7" t="s">
        <v>188</v>
      </c>
      <c r="C602" s="8" t="s">
        <v>0</v>
      </c>
      <c r="D602" s="7" t="s">
        <v>1</v>
      </c>
      <c r="E602" s="3">
        <f>E603+E624</f>
        <v>70207703.349999994</v>
      </c>
      <c r="F602" s="3">
        <f t="shared" ref="F602:G602" si="193">F603+F624</f>
        <v>33249821.010000002</v>
      </c>
      <c r="G602" s="3">
        <f t="shared" si="193"/>
        <v>29721468.16</v>
      </c>
    </row>
    <row r="603" spans="1:7" ht="31.5" outlineLevel="3" x14ac:dyDescent="0.25">
      <c r="A603" s="6" t="s">
        <v>341</v>
      </c>
      <c r="B603" s="7" t="s">
        <v>188</v>
      </c>
      <c r="C603" s="8" t="s">
        <v>162</v>
      </c>
      <c r="D603" s="7" t="s">
        <v>1</v>
      </c>
      <c r="E603" s="3">
        <f>E608+E604</f>
        <v>36582714.259999998</v>
      </c>
      <c r="F603" s="3">
        <f t="shared" ref="F603:G603" si="194">F608</f>
        <v>32239720</v>
      </c>
      <c r="G603" s="3">
        <f t="shared" si="194"/>
        <v>28711367.149999999</v>
      </c>
    </row>
    <row r="604" spans="1:7" ht="31.5" outlineLevel="3" x14ac:dyDescent="0.25">
      <c r="A604" s="6" t="s">
        <v>183</v>
      </c>
      <c r="B604" s="7" t="s">
        <v>188</v>
      </c>
      <c r="C604" s="8" t="s">
        <v>184</v>
      </c>
      <c r="D604" s="7" t="s">
        <v>1</v>
      </c>
      <c r="E604" s="3">
        <f>E605</f>
        <v>51612.91</v>
      </c>
      <c r="F604" s="3">
        <v>0</v>
      </c>
      <c r="G604" s="3">
        <v>0</v>
      </c>
    </row>
    <row r="605" spans="1:7" ht="31.5" outlineLevel="3" x14ac:dyDescent="0.25">
      <c r="A605" s="6" t="s">
        <v>185</v>
      </c>
      <c r="B605" s="7" t="s">
        <v>188</v>
      </c>
      <c r="C605" s="8" t="s">
        <v>186</v>
      </c>
      <c r="D605" s="7" t="s">
        <v>1</v>
      </c>
      <c r="E605" s="3">
        <f>E606</f>
        <v>51612.91</v>
      </c>
      <c r="F605" s="3">
        <v>0</v>
      </c>
      <c r="G605" s="3">
        <v>0</v>
      </c>
    </row>
    <row r="606" spans="1:7" ht="15.75" outlineLevel="3" x14ac:dyDescent="0.25">
      <c r="A606" s="6" t="s">
        <v>18</v>
      </c>
      <c r="B606" s="7" t="s">
        <v>188</v>
      </c>
      <c r="C606" s="8" t="s">
        <v>186</v>
      </c>
      <c r="D606" s="7" t="s">
        <v>19</v>
      </c>
      <c r="E606" s="3">
        <f>E607</f>
        <v>51612.91</v>
      </c>
      <c r="F606" s="3">
        <v>0</v>
      </c>
      <c r="G606" s="3">
        <v>0</v>
      </c>
    </row>
    <row r="607" spans="1:7" ht="15.75" outlineLevel="3" x14ac:dyDescent="0.25">
      <c r="A607" s="6" t="s">
        <v>20</v>
      </c>
      <c r="B607" s="7" t="s">
        <v>188</v>
      </c>
      <c r="C607" s="8" t="s">
        <v>186</v>
      </c>
      <c r="D607" s="7" t="s">
        <v>21</v>
      </c>
      <c r="E607" s="3">
        <v>51612.91</v>
      </c>
      <c r="F607" s="3">
        <v>0</v>
      </c>
      <c r="G607" s="3">
        <v>0</v>
      </c>
    </row>
    <row r="608" spans="1:7" ht="31.5" outlineLevel="4" x14ac:dyDescent="0.25">
      <c r="A608" s="6" t="s">
        <v>189</v>
      </c>
      <c r="B608" s="7" t="s">
        <v>188</v>
      </c>
      <c r="C608" s="8" t="s">
        <v>190</v>
      </c>
      <c r="D608" s="7" t="s">
        <v>1</v>
      </c>
      <c r="E608" s="3">
        <f>E609+E614+E621</f>
        <v>36531101.350000001</v>
      </c>
      <c r="F608" s="3">
        <f t="shared" ref="F608:G608" si="195">F609+F614+F621</f>
        <v>32239720</v>
      </c>
      <c r="G608" s="3">
        <f t="shared" si="195"/>
        <v>28711367.149999999</v>
      </c>
    </row>
    <row r="609" spans="1:7" ht="31.5" outlineLevel="5" x14ac:dyDescent="0.25">
      <c r="A609" s="60" t="s">
        <v>310</v>
      </c>
      <c r="B609" s="61" t="s">
        <v>188</v>
      </c>
      <c r="C609" s="62" t="s">
        <v>191</v>
      </c>
      <c r="D609" s="61" t="s">
        <v>1</v>
      </c>
      <c r="E609" s="63">
        <f>E612+E610</f>
        <v>691105.7</v>
      </c>
      <c r="F609" s="3">
        <f t="shared" ref="F609:G609" si="196">F612+F610</f>
        <v>412800</v>
      </c>
      <c r="G609" s="3">
        <f t="shared" si="196"/>
        <v>412800</v>
      </c>
    </row>
    <row r="610" spans="1:7" ht="47.25" outlineLevel="5" x14ac:dyDescent="0.25">
      <c r="A610" s="60" t="s">
        <v>370</v>
      </c>
      <c r="B610" s="61" t="s">
        <v>188</v>
      </c>
      <c r="C610" s="62" t="s">
        <v>191</v>
      </c>
      <c r="D610" s="61" t="s">
        <v>13</v>
      </c>
      <c r="E610" s="63">
        <f>E611</f>
        <v>188763</v>
      </c>
      <c r="F610" s="3">
        <f t="shared" ref="F610:G610" si="197">F611</f>
        <v>90000</v>
      </c>
      <c r="G610" s="3">
        <f t="shared" si="197"/>
        <v>90000</v>
      </c>
    </row>
    <row r="611" spans="1:7" ht="15.75" outlineLevel="5" x14ac:dyDescent="0.25">
      <c r="A611" s="60" t="s">
        <v>371</v>
      </c>
      <c r="B611" s="61" t="s">
        <v>188</v>
      </c>
      <c r="C611" s="62" t="s">
        <v>191</v>
      </c>
      <c r="D611" s="61" t="s">
        <v>66</v>
      </c>
      <c r="E611" s="63">
        <v>188763</v>
      </c>
      <c r="F611" s="3">
        <v>90000</v>
      </c>
      <c r="G611" s="3">
        <v>90000</v>
      </c>
    </row>
    <row r="612" spans="1:7" ht="15.75" outlineLevel="6" x14ac:dyDescent="0.25">
      <c r="A612" s="60" t="s">
        <v>18</v>
      </c>
      <c r="B612" s="61" t="s">
        <v>188</v>
      </c>
      <c r="C612" s="62" t="s">
        <v>191</v>
      </c>
      <c r="D612" s="61" t="s">
        <v>19</v>
      </c>
      <c r="E612" s="63">
        <f>E613</f>
        <v>502342.7</v>
      </c>
      <c r="F612" s="3">
        <f t="shared" ref="F612:G612" si="198">F613</f>
        <v>322800</v>
      </c>
      <c r="G612" s="3">
        <f t="shared" si="198"/>
        <v>322800</v>
      </c>
    </row>
    <row r="613" spans="1:7" ht="15.75" outlineLevel="7" x14ac:dyDescent="0.25">
      <c r="A613" s="60" t="s">
        <v>20</v>
      </c>
      <c r="B613" s="61" t="s">
        <v>188</v>
      </c>
      <c r="C613" s="62" t="s">
        <v>191</v>
      </c>
      <c r="D613" s="61" t="s">
        <v>21</v>
      </c>
      <c r="E613" s="63">
        <v>502342.7</v>
      </c>
      <c r="F613" s="4">
        <v>322800</v>
      </c>
      <c r="G613" s="4">
        <v>322800</v>
      </c>
    </row>
    <row r="614" spans="1:7" ht="31.5" outlineLevel="5" x14ac:dyDescent="0.25">
      <c r="A614" s="60" t="s">
        <v>308</v>
      </c>
      <c r="B614" s="61" t="s">
        <v>188</v>
      </c>
      <c r="C614" s="62" t="s">
        <v>192</v>
      </c>
      <c r="D614" s="61" t="s">
        <v>1</v>
      </c>
      <c r="E614" s="63">
        <f>E615+E617+E619</f>
        <v>35692111.119999997</v>
      </c>
      <c r="F614" s="3">
        <f t="shared" ref="F614:G614" si="199">F615+F617+F619</f>
        <v>31022905</v>
      </c>
      <c r="G614" s="3">
        <f t="shared" si="199"/>
        <v>28298567.149999999</v>
      </c>
    </row>
    <row r="615" spans="1:7" ht="47.25" outlineLevel="6" x14ac:dyDescent="0.25">
      <c r="A615" s="60" t="s">
        <v>12</v>
      </c>
      <c r="B615" s="61" t="s">
        <v>188</v>
      </c>
      <c r="C615" s="62" t="s">
        <v>192</v>
      </c>
      <c r="D615" s="61" t="s">
        <v>13</v>
      </c>
      <c r="E615" s="63">
        <f>E616</f>
        <v>31047795</v>
      </c>
      <c r="F615" s="3">
        <f t="shared" ref="F615:G615" si="200">F616</f>
        <v>28856755</v>
      </c>
      <c r="G615" s="3">
        <f t="shared" si="200"/>
        <v>25861320</v>
      </c>
    </row>
    <row r="616" spans="1:7" ht="23.25" customHeight="1" outlineLevel="7" x14ac:dyDescent="0.25">
      <c r="A616" s="6" t="s">
        <v>65</v>
      </c>
      <c r="B616" s="7" t="s">
        <v>188</v>
      </c>
      <c r="C616" s="8" t="s">
        <v>192</v>
      </c>
      <c r="D616" s="7" t="s">
        <v>66</v>
      </c>
      <c r="E616" s="3">
        <v>31047795</v>
      </c>
      <c r="F616" s="4">
        <v>28856755</v>
      </c>
      <c r="G616" s="4">
        <v>25861320</v>
      </c>
    </row>
    <row r="617" spans="1:7" ht="15.75" outlineLevel="6" x14ac:dyDescent="0.25">
      <c r="A617" s="6" t="s">
        <v>18</v>
      </c>
      <c r="B617" s="7" t="s">
        <v>188</v>
      </c>
      <c r="C617" s="8">
        <v>1500623990</v>
      </c>
      <c r="D617" s="7" t="s">
        <v>19</v>
      </c>
      <c r="E617" s="3">
        <f>E618</f>
        <v>3808035.12</v>
      </c>
      <c r="F617" s="3">
        <f t="shared" ref="F617:G617" si="201">F618</f>
        <v>1840670</v>
      </c>
      <c r="G617" s="3">
        <f t="shared" si="201"/>
        <v>2071027.15</v>
      </c>
    </row>
    <row r="618" spans="1:7" ht="15.75" outlineLevel="7" x14ac:dyDescent="0.25">
      <c r="A618" s="60" t="s">
        <v>20</v>
      </c>
      <c r="B618" s="61" t="s">
        <v>188</v>
      </c>
      <c r="C618" s="62" t="s">
        <v>192</v>
      </c>
      <c r="D618" s="61" t="s">
        <v>21</v>
      </c>
      <c r="E618" s="63">
        <v>3808035.12</v>
      </c>
      <c r="F618" s="4">
        <v>1840670</v>
      </c>
      <c r="G618" s="4">
        <v>2071027.15</v>
      </c>
    </row>
    <row r="619" spans="1:7" ht="15.75" outlineLevel="6" x14ac:dyDescent="0.25">
      <c r="A619" s="6" t="s">
        <v>28</v>
      </c>
      <c r="B619" s="7" t="s">
        <v>188</v>
      </c>
      <c r="C619" s="8" t="s">
        <v>192</v>
      </c>
      <c r="D619" s="7" t="s">
        <v>29</v>
      </c>
      <c r="E619" s="3">
        <f>E620</f>
        <v>836281</v>
      </c>
      <c r="F619" s="3">
        <f t="shared" ref="F619:G619" si="202">F620</f>
        <v>325480</v>
      </c>
      <c r="G619" s="3">
        <f t="shared" si="202"/>
        <v>366220</v>
      </c>
    </row>
    <row r="620" spans="1:7" ht="15.75" outlineLevel="7" x14ac:dyDescent="0.25">
      <c r="A620" s="6" t="s">
        <v>30</v>
      </c>
      <c r="B620" s="7" t="s">
        <v>188</v>
      </c>
      <c r="C620" s="8" t="s">
        <v>192</v>
      </c>
      <c r="D620" s="7" t="s">
        <v>31</v>
      </c>
      <c r="E620" s="3">
        <v>836281</v>
      </c>
      <c r="F620" s="4">
        <v>325480</v>
      </c>
      <c r="G620" s="4">
        <v>366220</v>
      </c>
    </row>
    <row r="621" spans="1:7" ht="27.6" customHeight="1" outlineLevel="7" x14ac:dyDescent="0.25">
      <c r="A621" s="6" t="s">
        <v>400</v>
      </c>
      <c r="B621" s="7" t="s">
        <v>188</v>
      </c>
      <c r="C621" s="8">
        <v>1500623994</v>
      </c>
      <c r="D621" s="7" t="s">
        <v>1</v>
      </c>
      <c r="E621" s="3">
        <f>E622</f>
        <v>147884.53</v>
      </c>
      <c r="F621" s="3">
        <f t="shared" ref="F621:G621" si="203">F622</f>
        <v>804015</v>
      </c>
      <c r="G621" s="3">
        <f t="shared" si="203"/>
        <v>0</v>
      </c>
    </row>
    <row r="622" spans="1:7" ht="47.25" outlineLevel="7" x14ac:dyDescent="0.25">
      <c r="A622" s="6" t="s">
        <v>12</v>
      </c>
      <c r="B622" s="7" t="s">
        <v>188</v>
      </c>
      <c r="C622" s="8">
        <v>1500623994</v>
      </c>
      <c r="D622" s="7" t="s">
        <v>13</v>
      </c>
      <c r="E622" s="3">
        <f>E623</f>
        <v>147884.53</v>
      </c>
      <c r="F622" s="3">
        <f t="shared" ref="F622:G622" si="204">F623</f>
        <v>804015</v>
      </c>
      <c r="G622" s="3">
        <f t="shared" si="204"/>
        <v>0</v>
      </c>
    </row>
    <row r="623" spans="1:7" ht="15.75" outlineLevel="7" x14ac:dyDescent="0.25">
      <c r="A623" s="6" t="s">
        <v>65</v>
      </c>
      <c r="B623" s="7" t="s">
        <v>188</v>
      </c>
      <c r="C623" s="8">
        <v>1500623994</v>
      </c>
      <c r="D623" s="7" t="s">
        <v>66</v>
      </c>
      <c r="E623" s="3">
        <v>147884.53</v>
      </c>
      <c r="F623" s="4">
        <v>804015</v>
      </c>
      <c r="G623" s="4">
        <v>0</v>
      </c>
    </row>
    <row r="624" spans="1:7" ht="31.5" outlineLevel="3" x14ac:dyDescent="0.25">
      <c r="A624" s="6" t="s">
        <v>309</v>
      </c>
      <c r="B624" s="7" t="s">
        <v>188</v>
      </c>
      <c r="C624" s="8" t="s">
        <v>194</v>
      </c>
      <c r="D624" s="7" t="s">
        <v>1</v>
      </c>
      <c r="E624" s="3">
        <f>E625+E636+E632</f>
        <v>33624989.089999996</v>
      </c>
      <c r="F624" s="3">
        <f t="shared" ref="F624:G624" si="205">F625</f>
        <v>1010101.01</v>
      </c>
      <c r="G624" s="3">
        <f t="shared" si="205"/>
        <v>1010101.01</v>
      </c>
    </row>
    <row r="625" spans="1:7" ht="31.5" outlineLevel="4" x14ac:dyDescent="0.25">
      <c r="A625" s="6" t="s">
        <v>195</v>
      </c>
      <c r="B625" s="7" t="s">
        <v>188</v>
      </c>
      <c r="C625" s="8" t="s">
        <v>196</v>
      </c>
      <c r="D625" s="7" t="s">
        <v>1</v>
      </c>
      <c r="E625" s="3">
        <f>E626+E629</f>
        <v>1010101.01</v>
      </c>
      <c r="F625" s="3">
        <f t="shared" ref="F625:G625" si="206">F626+F629</f>
        <v>1010101.01</v>
      </c>
      <c r="G625" s="3">
        <f t="shared" si="206"/>
        <v>1010101.01</v>
      </c>
    </row>
    <row r="626" spans="1:7" ht="31.5" outlineLevel="5" x14ac:dyDescent="0.25">
      <c r="A626" s="6" t="s">
        <v>436</v>
      </c>
      <c r="B626" s="7" t="s">
        <v>188</v>
      </c>
      <c r="C626" s="8" t="s">
        <v>197</v>
      </c>
      <c r="D626" s="7" t="s">
        <v>1</v>
      </c>
      <c r="E626" s="3">
        <f t="shared" ref="E626:G627" si="207">E627</f>
        <v>1000000</v>
      </c>
      <c r="F626" s="4">
        <f t="shared" si="207"/>
        <v>1000000</v>
      </c>
      <c r="G626" s="4">
        <f t="shared" si="207"/>
        <v>1000000</v>
      </c>
    </row>
    <row r="627" spans="1:7" ht="15.75" outlineLevel="6" x14ac:dyDescent="0.25">
      <c r="A627" s="6" t="s">
        <v>18</v>
      </c>
      <c r="B627" s="7" t="s">
        <v>188</v>
      </c>
      <c r="C627" s="8" t="s">
        <v>197</v>
      </c>
      <c r="D627" s="7" t="s">
        <v>19</v>
      </c>
      <c r="E627" s="3">
        <f t="shared" si="207"/>
        <v>1000000</v>
      </c>
      <c r="F627" s="4">
        <f t="shared" si="207"/>
        <v>1000000</v>
      </c>
      <c r="G627" s="4">
        <f t="shared" si="207"/>
        <v>1000000</v>
      </c>
    </row>
    <row r="628" spans="1:7" ht="15.75" outlineLevel="7" x14ac:dyDescent="0.25">
      <c r="A628" s="6" t="s">
        <v>20</v>
      </c>
      <c r="B628" s="7" t="s">
        <v>188</v>
      </c>
      <c r="C628" s="8" t="s">
        <v>197</v>
      </c>
      <c r="D628" s="7" t="s">
        <v>21</v>
      </c>
      <c r="E628" s="3">
        <v>1000000</v>
      </c>
      <c r="F628" s="4">
        <v>1000000</v>
      </c>
      <c r="G628" s="4">
        <v>1000000</v>
      </c>
    </row>
    <row r="629" spans="1:7" ht="48.75" customHeight="1" outlineLevel="5" x14ac:dyDescent="0.25">
      <c r="A629" s="6" t="s">
        <v>437</v>
      </c>
      <c r="B629" s="7" t="s">
        <v>188</v>
      </c>
      <c r="C629" s="8" t="s">
        <v>198</v>
      </c>
      <c r="D629" s="7" t="s">
        <v>1</v>
      </c>
      <c r="E629" s="3">
        <f t="shared" ref="E629:G630" si="208">E630</f>
        <v>10101.01</v>
      </c>
      <c r="F629" s="4">
        <f t="shared" si="208"/>
        <v>10101.01</v>
      </c>
      <c r="G629" s="4">
        <f t="shared" si="208"/>
        <v>10101.01</v>
      </c>
    </row>
    <row r="630" spans="1:7" ht="15.75" outlineLevel="6" x14ac:dyDescent="0.25">
      <c r="A630" s="6" t="s">
        <v>18</v>
      </c>
      <c r="B630" s="7" t="s">
        <v>188</v>
      </c>
      <c r="C630" s="8" t="s">
        <v>198</v>
      </c>
      <c r="D630" s="7" t="s">
        <v>19</v>
      </c>
      <c r="E630" s="3">
        <f t="shared" si="208"/>
        <v>10101.01</v>
      </c>
      <c r="F630" s="4">
        <f t="shared" si="208"/>
        <v>10101.01</v>
      </c>
      <c r="G630" s="4">
        <f t="shared" si="208"/>
        <v>10101.01</v>
      </c>
    </row>
    <row r="631" spans="1:7" ht="15.75" outlineLevel="7" x14ac:dyDescent="0.25">
      <c r="A631" s="6" t="s">
        <v>20</v>
      </c>
      <c r="B631" s="7" t="s">
        <v>188</v>
      </c>
      <c r="C631" s="8" t="s">
        <v>198</v>
      </c>
      <c r="D631" s="7" t="s">
        <v>21</v>
      </c>
      <c r="E631" s="3">
        <v>10101.01</v>
      </c>
      <c r="F631" s="4">
        <v>10101.01</v>
      </c>
      <c r="G631" s="4">
        <v>10101.01</v>
      </c>
    </row>
    <row r="632" spans="1:7" ht="31.5" outlineLevel="7" x14ac:dyDescent="0.25">
      <c r="A632" s="6" t="s">
        <v>464</v>
      </c>
      <c r="B632" s="7" t="s">
        <v>188</v>
      </c>
      <c r="C632" s="8">
        <v>5601100000</v>
      </c>
      <c r="D632" s="7" t="s">
        <v>1</v>
      </c>
      <c r="E632" s="3">
        <f>E633</f>
        <v>0</v>
      </c>
      <c r="F632" s="4">
        <v>0</v>
      </c>
      <c r="G632" s="4">
        <v>0</v>
      </c>
    </row>
    <row r="633" spans="1:7" ht="38.450000000000003" customHeight="1" outlineLevel="7" x14ac:dyDescent="0.25">
      <c r="A633" s="6" t="s">
        <v>533</v>
      </c>
      <c r="B633" s="7" t="s">
        <v>188</v>
      </c>
      <c r="C633" s="8">
        <v>5601123995</v>
      </c>
      <c r="D633" s="7" t="s">
        <v>1</v>
      </c>
      <c r="E633" s="3">
        <f>E634</f>
        <v>0</v>
      </c>
      <c r="F633" s="4">
        <v>0</v>
      </c>
      <c r="G633" s="4">
        <v>0</v>
      </c>
    </row>
    <row r="634" spans="1:7" ht="15.75" outlineLevel="7" x14ac:dyDescent="0.25">
      <c r="A634" s="6" t="s">
        <v>18</v>
      </c>
      <c r="B634" s="7" t="s">
        <v>188</v>
      </c>
      <c r="C634" s="8">
        <v>5601123995</v>
      </c>
      <c r="D634" s="7" t="s">
        <v>19</v>
      </c>
      <c r="E634" s="3">
        <f t="shared" ref="E634" si="209">E635</f>
        <v>0</v>
      </c>
      <c r="F634" s="4">
        <v>0</v>
      </c>
      <c r="G634" s="4">
        <v>0</v>
      </c>
    </row>
    <row r="635" spans="1:7" ht="15.75" outlineLevel="7" x14ac:dyDescent="0.25">
      <c r="A635" s="6" t="s">
        <v>20</v>
      </c>
      <c r="B635" s="7" t="s">
        <v>188</v>
      </c>
      <c r="C635" s="8">
        <v>5601123995</v>
      </c>
      <c r="D635" s="7" t="s">
        <v>21</v>
      </c>
      <c r="E635" s="3">
        <v>0</v>
      </c>
      <c r="F635" s="4">
        <v>0</v>
      </c>
      <c r="G635" s="4">
        <v>0</v>
      </c>
    </row>
    <row r="636" spans="1:7" ht="31.5" outlineLevel="7" x14ac:dyDescent="0.25">
      <c r="A636" s="6" t="s">
        <v>449</v>
      </c>
      <c r="B636" s="7" t="s">
        <v>188</v>
      </c>
      <c r="C636" s="8" t="s">
        <v>447</v>
      </c>
      <c r="D636" s="7" t="s">
        <v>1</v>
      </c>
      <c r="E636" s="3">
        <f>E637</f>
        <v>32614888.079999998</v>
      </c>
      <c r="F636" s="3">
        <f t="shared" ref="F636:G636" si="210">F637</f>
        <v>0</v>
      </c>
      <c r="G636" s="3">
        <f t="shared" si="210"/>
        <v>0</v>
      </c>
    </row>
    <row r="637" spans="1:7" ht="50.45" customHeight="1" outlineLevel="7" x14ac:dyDescent="0.25">
      <c r="A637" s="6" t="s">
        <v>448</v>
      </c>
      <c r="B637" s="7" t="s">
        <v>188</v>
      </c>
      <c r="C637" s="8" t="s">
        <v>446</v>
      </c>
      <c r="D637" s="7" t="s">
        <v>1</v>
      </c>
      <c r="E637" s="3">
        <f>E638</f>
        <v>32614888.079999998</v>
      </c>
      <c r="F637" s="3">
        <f>F638</f>
        <v>0</v>
      </c>
      <c r="G637" s="4">
        <v>0</v>
      </c>
    </row>
    <row r="638" spans="1:7" ht="19.899999999999999" customHeight="1" outlineLevel="7" x14ac:dyDescent="0.25">
      <c r="A638" s="6" t="s">
        <v>18</v>
      </c>
      <c r="B638" s="7" t="s">
        <v>188</v>
      </c>
      <c r="C638" s="8" t="s">
        <v>446</v>
      </c>
      <c r="D638" s="7" t="s">
        <v>19</v>
      </c>
      <c r="E638" s="3">
        <f>E639</f>
        <v>32614888.079999998</v>
      </c>
      <c r="F638" s="3">
        <f>F639</f>
        <v>0</v>
      </c>
      <c r="G638" s="4">
        <v>0</v>
      </c>
    </row>
    <row r="639" spans="1:7" ht="21.6" customHeight="1" outlineLevel="7" x14ac:dyDescent="0.25">
      <c r="A639" s="6" t="s">
        <v>20</v>
      </c>
      <c r="B639" s="7" t="s">
        <v>188</v>
      </c>
      <c r="C639" s="8" t="s">
        <v>446</v>
      </c>
      <c r="D639" s="7" t="s">
        <v>21</v>
      </c>
      <c r="E639" s="3">
        <v>32614888.079999998</v>
      </c>
      <c r="F639" s="4">
        <v>0</v>
      </c>
      <c r="G639" s="4">
        <v>0</v>
      </c>
    </row>
    <row r="640" spans="1:7" ht="15.75" outlineLevel="2" x14ac:dyDescent="0.25">
      <c r="A640" s="6" t="s">
        <v>472</v>
      </c>
      <c r="B640" s="7" t="s">
        <v>199</v>
      </c>
      <c r="C640" s="8" t="s">
        <v>0</v>
      </c>
      <c r="D640" s="7" t="s">
        <v>1</v>
      </c>
      <c r="E640" s="3">
        <f>E641</f>
        <v>120000</v>
      </c>
      <c r="F640" s="3">
        <f t="shared" ref="F640:G640" si="211">F641</f>
        <v>0</v>
      </c>
      <c r="G640" s="3">
        <f t="shared" si="211"/>
        <v>0</v>
      </c>
    </row>
    <row r="641" spans="1:7" ht="31.5" outlineLevel="2" x14ac:dyDescent="0.25">
      <c r="A641" s="6" t="s">
        <v>412</v>
      </c>
      <c r="B641" s="7" t="s">
        <v>199</v>
      </c>
      <c r="C641" s="8">
        <v>1200000000</v>
      </c>
      <c r="D641" s="7" t="s">
        <v>1</v>
      </c>
      <c r="E641" s="3">
        <f>E642</f>
        <v>120000</v>
      </c>
      <c r="F641" s="3">
        <f t="shared" ref="F641:G641" si="212">F642</f>
        <v>0</v>
      </c>
      <c r="G641" s="3">
        <f t="shared" si="212"/>
        <v>0</v>
      </c>
    </row>
    <row r="642" spans="1:7" ht="31.5" outlineLevel="2" x14ac:dyDescent="0.25">
      <c r="A642" s="6" t="s">
        <v>413</v>
      </c>
      <c r="B642" s="7" t="s">
        <v>199</v>
      </c>
      <c r="C642" s="8">
        <v>1200100000</v>
      </c>
      <c r="D642" s="7" t="s">
        <v>1</v>
      </c>
      <c r="E642" s="3">
        <f>E643</f>
        <v>120000</v>
      </c>
      <c r="F642" s="3">
        <f t="shared" ref="F642:G642" si="213">F643</f>
        <v>0</v>
      </c>
      <c r="G642" s="3">
        <f t="shared" si="213"/>
        <v>0</v>
      </c>
    </row>
    <row r="643" spans="1:7" ht="31.5" outlineLevel="2" x14ac:dyDescent="0.25">
      <c r="A643" s="6" t="s">
        <v>414</v>
      </c>
      <c r="B643" s="7" t="s">
        <v>199</v>
      </c>
      <c r="C643" s="8">
        <v>1200112010</v>
      </c>
      <c r="D643" s="7" t="s">
        <v>1</v>
      </c>
      <c r="E643" s="3">
        <f>E644</f>
        <v>120000</v>
      </c>
      <c r="F643" s="3">
        <f t="shared" ref="F643:G643" si="214">F644</f>
        <v>0</v>
      </c>
      <c r="G643" s="3">
        <f t="shared" si="214"/>
        <v>0</v>
      </c>
    </row>
    <row r="644" spans="1:7" ht="15.75" outlineLevel="2" x14ac:dyDescent="0.25">
      <c r="A644" s="6" t="s">
        <v>24</v>
      </c>
      <c r="B644" s="7" t="s">
        <v>199</v>
      </c>
      <c r="C644" s="8">
        <v>1200112010</v>
      </c>
      <c r="D644" s="9">
        <v>300</v>
      </c>
      <c r="E644" s="3">
        <f>E645</f>
        <v>120000</v>
      </c>
      <c r="F644" s="3">
        <f t="shared" ref="F644:G644" si="215">F645</f>
        <v>0</v>
      </c>
      <c r="G644" s="3">
        <f t="shared" si="215"/>
        <v>0</v>
      </c>
    </row>
    <row r="645" spans="1:7" ht="15.75" outlineLevel="2" x14ac:dyDescent="0.25">
      <c r="A645" s="6" t="s">
        <v>250</v>
      </c>
      <c r="B645" s="7" t="s">
        <v>199</v>
      </c>
      <c r="C645" s="8">
        <v>1200112010</v>
      </c>
      <c r="D645" s="9">
        <v>360</v>
      </c>
      <c r="E645" s="3">
        <v>120000</v>
      </c>
      <c r="F645" s="3">
        <v>0</v>
      </c>
      <c r="G645" s="3">
        <v>0</v>
      </c>
    </row>
    <row r="646" spans="1:7" ht="15.75" outlineLevel="2" x14ac:dyDescent="0.25">
      <c r="A646" s="6" t="s">
        <v>213</v>
      </c>
      <c r="B646" s="7" t="s">
        <v>214</v>
      </c>
      <c r="C646" s="8" t="s">
        <v>0</v>
      </c>
      <c r="D646" s="7" t="s">
        <v>1</v>
      </c>
      <c r="E646" s="3">
        <f>E647+E678+E656</f>
        <v>28377378.189999998</v>
      </c>
      <c r="F646" s="3">
        <f>F647+F678+F656</f>
        <v>26229895</v>
      </c>
      <c r="G646" s="3">
        <f>G647+G678+G656</f>
        <v>23921855</v>
      </c>
    </row>
    <row r="647" spans="1:7" ht="31.5" outlineLevel="3" x14ac:dyDescent="0.25">
      <c r="A647" s="6" t="s">
        <v>341</v>
      </c>
      <c r="B647" s="7" t="s">
        <v>214</v>
      </c>
      <c r="C647" s="8" t="s">
        <v>162</v>
      </c>
      <c r="D647" s="7" t="s">
        <v>1</v>
      </c>
      <c r="E647" s="3">
        <f>E648</f>
        <v>22416468</v>
      </c>
      <c r="F647" s="3">
        <f t="shared" ref="F647:G647" si="216">F648</f>
        <v>20454920</v>
      </c>
      <c r="G647" s="3">
        <f t="shared" si="216"/>
        <v>18052270</v>
      </c>
    </row>
    <row r="648" spans="1:7" ht="31.5" outlineLevel="4" x14ac:dyDescent="0.25">
      <c r="A648" s="6" t="s">
        <v>215</v>
      </c>
      <c r="B648" s="7" t="s">
        <v>214</v>
      </c>
      <c r="C648" s="8" t="s">
        <v>216</v>
      </c>
      <c r="D648" s="7" t="s">
        <v>1</v>
      </c>
      <c r="E648" s="3">
        <f>E649</f>
        <v>22416468</v>
      </c>
      <c r="F648" s="3">
        <f t="shared" ref="F648:G648" si="217">F649</f>
        <v>20454920</v>
      </c>
      <c r="G648" s="3">
        <f t="shared" si="217"/>
        <v>18052270</v>
      </c>
    </row>
    <row r="649" spans="1:7" ht="31.5" outlineLevel="5" x14ac:dyDescent="0.25">
      <c r="A649" s="6" t="s">
        <v>318</v>
      </c>
      <c r="B649" s="7" t="s">
        <v>214</v>
      </c>
      <c r="C649" s="8" t="s">
        <v>217</v>
      </c>
      <c r="D649" s="7" t="s">
        <v>1</v>
      </c>
      <c r="E649" s="3">
        <f>E650+E652+E654</f>
        <v>22416468</v>
      </c>
      <c r="F649" s="3">
        <f t="shared" ref="F649:G649" si="218">F650+F652+F654</f>
        <v>20454920</v>
      </c>
      <c r="G649" s="3">
        <f t="shared" si="218"/>
        <v>18052270</v>
      </c>
    </row>
    <row r="650" spans="1:7" ht="47.25" outlineLevel="6" x14ac:dyDescent="0.25">
      <c r="A650" s="6" t="s">
        <v>12</v>
      </c>
      <c r="B650" s="7" t="s">
        <v>214</v>
      </c>
      <c r="C650" s="8" t="s">
        <v>217</v>
      </c>
      <c r="D650" s="7" t="s">
        <v>13</v>
      </c>
      <c r="E650" s="3">
        <f>E651</f>
        <v>20205600</v>
      </c>
      <c r="F650" s="3">
        <f t="shared" ref="F650:G650" si="219">F651</f>
        <v>19595950</v>
      </c>
      <c r="G650" s="3">
        <f t="shared" si="219"/>
        <v>17085780</v>
      </c>
    </row>
    <row r="651" spans="1:7" ht="15.75" outlineLevel="7" x14ac:dyDescent="0.25">
      <c r="A651" s="6" t="s">
        <v>65</v>
      </c>
      <c r="B651" s="7" t="s">
        <v>214</v>
      </c>
      <c r="C651" s="8" t="s">
        <v>217</v>
      </c>
      <c r="D651" s="7" t="s">
        <v>66</v>
      </c>
      <c r="E651" s="3">
        <v>20205600</v>
      </c>
      <c r="F651" s="4">
        <v>19595950</v>
      </c>
      <c r="G651" s="4">
        <v>17085780</v>
      </c>
    </row>
    <row r="652" spans="1:7" ht="15.75" outlineLevel="6" x14ac:dyDescent="0.25">
      <c r="A652" s="6" t="s">
        <v>18</v>
      </c>
      <c r="B652" s="7" t="s">
        <v>214</v>
      </c>
      <c r="C652" s="8" t="s">
        <v>217</v>
      </c>
      <c r="D652" s="7" t="s">
        <v>19</v>
      </c>
      <c r="E652" s="3">
        <f>E653</f>
        <v>2163768</v>
      </c>
      <c r="F652" s="3">
        <f t="shared" ref="F652:G652" si="220">F653</f>
        <v>831850</v>
      </c>
      <c r="G652" s="3">
        <f t="shared" si="220"/>
        <v>935970</v>
      </c>
    </row>
    <row r="653" spans="1:7" ht="15.75" outlineLevel="7" x14ac:dyDescent="0.25">
      <c r="A653" s="6" t="s">
        <v>20</v>
      </c>
      <c r="B653" s="7" t="s">
        <v>214</v>
      </c>
      <c r="C653" s="8" t="s">
        <v>217</v>
      </c>
      <c r="D653" s="7" t="s">
        <v>21</v>
      </c>
      <c r="E653" s="3">
        <v>2163768</v>
      </c>
      <c r="F653" s="4">
        <v>831850</v>
      </c>
      <c r="G653" s="4">
        <v>935970</v>
      </c>
    </row>
    <row r="654" spans="1:7" ht="15.75" outlineLevel="6" x14ac:dyDescent="0.25">
      <c r="A654" s="6" t="s">
        <v>28</v>
      </c>
      <c r="B654" s="7" t="s">
        <v>214</v>
      </c>
      <c r="C654" s="8" t="s">
        <v>217</v>
      </c>
      <c r="D654" s="7" t="s">
        <v>29</v>
      </c>
      <c r="E654" s="3">
        <f>E655</f>
        <v>47100</v>
      </c>
      <c r="F654" s="3">
        <f t="shared" ref="F654:G654" si="221">F655</f>
        <v>27120</v>
      </c>
      <c r="G654" s="3">
        <f t="shared" si="221"/>
        <v>30520</v>
      </c>
    </row>
    <row r="655" spans="1:7" ht="15.75" outlineLevel="7" x14ac:dyDescent="0.25">
      <c r="A655" s="6" t="s">
        <v>30</v>
      </c>
      <c r="B655" s="7" t="s">
        <v>214</v>
      </c>
      <c r="C655" s="8" t="s">
        <v>217</v>
      </c>
      <c r="D655" s="7" t="s">
        <v>31</v>
      </c>
      <c r="E655" s="3">
        <v>47100</v>
      </c>
      <c r="F655" s="4">
        <v>27120</v>
      </c>
      <c r="G655" s="4">
        <v>30520</v>
      </c>
    </row>
    <row r="656" spans="1:7" ht="31.5" outlineLevel="7" x14ac:dyDescent="0.25">
      <c r="A656" s="21" t="s">
        <v>357</v>
      </c>
      <c r="B656" s="7" t="s">
        <v>214</v>
      </c>
      <c r="C656" s="8" t="s">
        <v>200</v>
      </c>
      <c r="D656" s="7" t="s">
        <v>1</v>
      </c>
      <c r="E656" s="3">
        <f>E657+E674</f>
        <v>3485239.1899999995</v>
      </c>
      <c r="F656" s="3">
        <f>F657+F674</f>
        <v>3252130</v>
      </c>
      <c r="G656" s="3">
        <f>G657+G674</f>
        <v>3252130</v>
      </c>
    </row>
    <row r="657" spans="1:8" ht="31.5" outlineLevel="7" x14ac:dyDescent="0.25">
      <c r="A657" s="6" t="s">
        <v>201</v>
      </c>
      <c r="B657" s="7" t="s">
        <v>214</v>
      </c>
      <c r="C657" s="8" t="s">
        <v>202</v>
      </c>
      <c r="D657" s="7" t="s">
        <v>1</v>
      </c>
      <c r="E657" s="3">
        <f>E658+E663+E666+E669</f>
        <v>2459711.9099999997</v>
      </c>
      <c r="F657" s="3">
        <f>F658+F663+F666+F669</f>
        <v>3252130</v>
      </c>
      <c r="G657" s="3">
        <f>G658+G663+G666+G669</f>
        <v>3252130</v>
      </c>
    </row>
    <row r="658" spans="1:8" ht="23.25" customHeight="1" outlineLevel="7" x14ac:dyDescent="0.25">
      <c r="A658" s="6" t="s">
        <v>203</v>
      </c>
      <c r="B658" s="7" t="s">
        <v>214</v>
      </c>
      <c r="C658" s="8" t="s">
        <v>204</v>
      </c>
      <c r="D658" s="7" t="s">
        <v>1</v>
      </c>
      <c r="E658" s="3">
        <f>E659+E661</f>
        <v>823394.35999999987</v>
      </c>
      <c r="F658" s="3">
        <f>F659+F661</f>
        <v>0</v>
      </c>
      <c r="G658" s="3">
        <f>G659+G661</f>
        <v>0</v>
      </c>
    </row>
    <row r="659" spans="1:8" ht="47.25" outlineLevel="7" x14ac:dyDescent="0.25">
      <c r="A659" s="6" t="s">
        <v>12</v>
      </c>
      <c r="B659" s="7" t="s">
        <v>214</v>
      </c>
      <c r="C659" s="8" t="s">
        <v>204</v>
      </c>
      <c r="D659" s="7" t="s">
        <v>13</v>
      </c>
      <c r="E659" s="3">
        <f>E660</f>
        <v>527335.18999999994</v>
      </c>
      <c r="F659" s="3">
        <f>F660</f>
        <v>0</v>
      </c>
      <c r="G659" s="3">
        <f>G660</f>
        <v>0</v>
      </c>
    </row>
    <row r="660" spans="1:8" ht="15.75" outlineLevel="7" x14ac:dyDescent="0.25">
      <c r="A660" s="6" t="s">
        <v>65</v>
      </c>
      <c r="B660" s="7" t="s">
        <v>214</v>
      </c>
      <c r="C660" s="8" t="s">
        <v>204</v>
      </c>
      <c r="D660" s="7" t="s">
        <v>66</v>
      </c>
      <c r="E660" s="3">
        <v>527335.18999999994</v>
      </c>
      <c r="F660" s="4">
        <v>0</v>
      </c>
      <c r="G660" s="4">
        <v>0</v>
      </c>
    </row>
    <row r="661" spans="1:8" ht="15.75" outlineLevel="7" x14ac:dyDescent="0.25">
      <c r="A661" s="6" t="s">
        <v>18</v>
      </c>
      <c r="B661" s="7" t="s">
        <v>214</v>
      </c>
      <c r="C661" s="8" t="s">
        <v>204</v>
      </c>
      <c r="D661" s="7" t="s">
        <v>19</v>
      </c>
      <c r="E661" s="3">
        <f>E662</f>
        <v>296059.17</v>
      </c>
      <c r="F661" s="3">
        <f>F662</f>
        <v>0</v>
      </c>
      <c r="G661" s="3">
        <f>G662</f>
        <v>0</v>
      </c>
    </row>
    <row r="662" spans="1:8" ht="15.75" outlineLevel="7" x14ac:dyDescent="0.25">
      <c r="A662" s="6" t="s">
        <v>20</v>
      </c>
      <c r="B662" s="7" t="s">
        <v>214</v>
      </c>
      <c r="C662" s="8" t="s">
        <v>204</v>
      </c>
      <c r="D662" s="7" t="s">
        <v>21</v>
      </c>
      <c r="E662" s="3">
        <v>296059.17</v>
      </c>
      <c r="F662" s="4">
        <v>0</v>
      </c>
      <c r="G662" s="4">
        <v>0</v>
      </c>
    </row>
    <row r="663" spans="1:8" ht="22.5" customHeight="1" outlineLevel="7" x14ac:dyDescent="0.25">
      <c r="A663" s="6" t="s">
        <v>549</v>
      </c>
      <c r="B663" s="7" t="s">
        <v>214</v>
      </c>
      <c r="C663" s="8" t="s">
        <v>205</v>
      </c>
      <c r="D663" s="7" t="s">
        <v>1</v>
      </c>
      <c r="E663" s="3">
        <f t="shared" ref="E663:G664" si="222">E664</f>
        <v>90187.09</v>
      </c>
      <c r="F663" s="3">
        <f t="shared" si="222"/>
        <v>0</v>
      </c>
      <c r="G663" s="3">
        <f t="shared" si="222"/>
        <v>0</v>
      </c>
    </row>
    <row r="664" spans="1:8" ht="15.75" outlineLevel="7" x14ac:dyDescent="0.25">
      <c r="A664" s="6" t="s">
        <v>18</v>
      </c>
      <c r="B664" s="7" t="s">
        <v>214</v>
      </c>
      <c r="C664" s="8" t="s">
        <v>205</v>
      </c>
      <c r="D664" s="7" t="s">
        <v>19</v>
      </c>
      <c r="E664" s="3">
        <f t="shared" si="222"/>
        <v>90187.09</v>
      </c>
      <c r="F664" s="3">
        <f t="shared" si="222"/>
        <v>0</v>
      </c>
      <c r="G664" s="3">
        <f t="shared" si="222"/>
        <v>0</v>
      </c>
    </row>
    <row r="665" spans="1:8" ht="15.75" outlineLevel="7" x14ac:dyDescent="0.25">
      <c r="A665" s="6" t="s">
        <v>20</v>
      </c>
      <c r="B665" s="7" t="s">
        <v>214</v>
      </c>
      <c r="C665" s="8" t="s">
        <v>205</v>
      </c>
      <c r="D665" s="7" t="s">
        <v>21</v>
      </c>
      <c r="E665" s="3">
        <v>90187.09</v>
      </c>
      <c r="F665" s="4">
        <v>0</v>
      </c>
      <c r="G665" s="4">
        <v>0</v>
      </c>
    </row>
    <row r="666" spans="1:8" ht="15.75" outlineLevel="7" x14ac:dyDescent="0.25">
      <c r="A666" s="6" t="s">
        <v>206</v>
      </c>
      <c r="B666" s="7" t="s">
        <v>214</v>
      </c>
      <c r="C666" s="8" t="s">
        <v>207</v>
      </c>
      <c r="D666" s="7" t="s">
        <v>1</v>
      </c>
      <c r="E666" s="3">
        <f t="shared" ref="E666:G667" si="223">E667</f>
        <v>0</v>
      </c>
      <c r="F666" s="3">
        <f t="shared" si="223"/>
        <v>0</v>
      </c>
      <c r="G666" s="3">
        <f t="shared" si="223"/>
        <v>0</v>
      </c>
    </row>
    <row r="667" spans="1:8" ht="15.75" outlineLevel="7" x14ac:dyDescent="0.25">
      <c r="A667" s="6" t="s">
        <v>18</v>
      </c>
      <c r="B667" s="7" t="s">
        <v>214</v>
      </c>
      <c r="C667" s="8" t="s">
        <v>207</v>
      </c>
      <c r="D667" s="7" t="s">
        <v>19</v>
      </c>
      <c r="E667" s="3">
        <f t="shared" si="223"/>
        <v>0</v>
      </c>
      <c r="F667" s="3">
        <f t="shared" si="223"/>
        <v>0</v>
      </c>
      <c r="G667" s="3">
        <f t="shared" si="223"/>
        <v>0</v>
      </c>
    </row>
    <row r="668" spans="1:8" ht="25.15" customHeight="1" outlineLevel="7" x14ac:dyDescent="0.25">
      <c r="A668" s="6" t="s">
        <v>20</v>
      </c>
      <c r="B668" s="7" t="s">
        <v>214</v>
      </c>
      <c r="C668" s="8" t="s">
        <v>207</v>
      </c>
      <c r="D668" s="7" t="s">
        <v>21</v>
      </c>
      <c r="E668" s="3">
        <v>0</v>
      </c>
      <c r="F668" s="4">
        <v>0</v>
      </c>
      <c r="G668" s="4">
        <v>0</v>
      </c>
    </row>
    <row r="669" spans="1:8" ht="78.75" outlineLevel="7" x14ac:dyDescent="0.25">
      <c r="A669" s="60" t="s">
        <v>536</v>
      </c>
      <c r="B669" s="61" t="s">
        <v>214</v>
      </c>
      <c r="C669" s="62" t="s">
        <v>208</v>
      </c>
      <c r="D669" s="61" t="s">
        <v>1</v>
      </c>
      <c r="E669" s="63">
        <f>E670+E672</f>
        <v>1546130.46</v>
      </c>
      <c r="F669" s="3">
        <f>F670+F672</f>
        <v>3252130</v>
      </c>
      <c r="G669" s="3">
        <f>G670+G672</f>
        <v>3252130</v>
      </c>
      <c r="H669" s="59"/>
    </row>
    <row r="670" spans="1:8" ht="15.75" outlineLevel="7" x14ac:dyDescent="0.25">
      <c r="A670" s="6" t="s">
        <v>18</v>
      </c>
      <c r="B670" s="7" t="s">
        <v>214</v>
      </c>
      <c r="C670" s="8" t="s">
        <v>208</v>
      </c>
      <c r="D670" s="7" t="s">
        <v>19</v>
      </c>
      <c r="E670" s="3">
        <f>E671</f>
        <v>995928.15</v>
      </c>
      <c r="F670" s="3">
        <f>F671</f>
        <v>995928.15</v>
      </c>
      <c r="G670" s="3">
        <f>G671</f>
        <v>995928.15</v>
      </c>
    </row>
    <row r="671" spans="1:8" ht="15.75" outlineLevel="7" x14ac:dyDescent="0.25">
      <c r="A671" s="6" t="s">
        <v>20</v>
      </c>
      <c r="B671" s="7" t="s">
        <v>214</v>
      </c>
      <c r="C671" s="8" t="s">
        <v>208</v>
      </c>
      <c r="D671" s="7" t="s">
        <v>21</v>
      </c>
      <c r="E671" s="3">
        <v>995928.15</v>
      </c>
      <c r="F671" s="4">
        <v>995928.15</v>
      </c>
      <c r="G671" s="4">
        <v>995928.15</v>
      </c>
    </row>
    <row r="672" spans="1:8" ht="15.75" outlineLevel="7" x14ac:dyDescent="0.25">
      <c r="A672" s="6" t="s">
        <v>24</v>
      </c>
      <c r="B672" s="7" t="s">
        <v>214</v>
      </c>
      <c r="C672" s="8" t="s">
        <v>208</v>
      </c>
      <c r="D672" s="7" t="s">
        <v>25</v>
      </c>
      <c r="E672" s="3">
        <f>E673</f>
        <v>550202.31000000006</v>
      </c>
      <c r="F672" s="3">
        <f>F673</f>
        <v>2256201.85</v>
      </c>
      <c r="G672" s="3">
        <f>G673</f>
        <v>2256201.85</v>
      </c>
    </row>
    <row r="673" spans="1:8" ht="23.25" customHeight="1" outlineLevel="7" x14ac:dyDescent="0.25">
      <c r="A673" s="6" t="s">
        <v>26</v>
      </c>
      <c r="B673" s="7" t="s">
        <v>214</v>
      </c>
      <c r="C673" s="8" t="s">
        <v>208</v>
      </c>
      <c r="D673" s="7" t="s">
        <v>27</v>
      </c>
      <c r="E673" s="3">
        <v>550202.31000000006</v>
      </c>
      <c r="F673" s="4">
        <v>2256201.85</v>
      </c>
      <c r="G673" s="4">
        <v>2256201.85</v>
      </c>
    </row>
    <row r="674" spans="1:8" ht="21.75" customHeight="1" outlineLevel="7" x14ac:dyDescent="0.25">
      <c r="A674" s="6" t="s">
        <v>209</v>
      </c>
      <c r="B674" s="7" t="s">
        <v>214</v>
      </c>
      <c r="C674" s="8" t="s">
        <v>210</v>
      </c>
      <c r="D674" s="7" t="s">
        <v>1</v>
      </c>
      <c r="E674" s="3">
        <f t="shared" ref="E674:G676" si="224">E675</f>
        <v>1025527.28</v>
      </c>
      <c r="F674" s="3">
        <f t="shared" si="224"/>
        <v>0</v>
      </c>
      <c r="G674" s="3">
        <f t="shared" si="224"/>
        <v>0</v>
      </c>
    </row>
    <row r="675" spans="1:8" ht="15.75" outlineLevel="7" x14ac:dyDescent="0.25">
      <c r="A675" s="6" t="s">
        <v>211</v>
      </c>
      <c r="B675" s="7" t="s">
        <v>214</v>
      </c>
      <c r="C675" s="8" t="s">
        <v>212</v>
      </c>
      <c r="D675" s="7" t="s">
        <v>1</v>
      </c>
      <c r="E675" s="3">
        <f t="shared" si="224"/>
        <v>1025527.28</v>
      </c>
      <c r="F675" s="3">
        <f t="shared" si="224"/>
        <v>0</v>
      </c>
      <c r="G675" s="3">
        <f t="shared" si="224"/>
        <v>0</v>
      </c>
    </row>
    <row r="676" spans="1:8" ht="47.25" outlineLevel="7" x14ac:dyDescent="0.25">
      <c r="A676" s="6" t="s">
        <v>12</v>
      </c>
      <c r="B676" s="7" t="s">
        <v>214</v>
      </c>
      <c r="C676" s="8" t="s">
        <v>212</v>
      </c>
      <c r="D676" s="7" t="s">
        <v>13</v>
      </c>
      <c r="E676" s="3">
        <f t="shared" si="224"/>
        <v>1025527.28</v>
      </c>
      <c r="F676" s="3">
        <f t="shared" si="224"/>
        <v>0</v>
      </c>
      <c r="G676" s="3">
        <f t="shared" si="224"/>
        <v>0</v>
      </c>
    </row>
    <row r="677" spans="1:8" ht="15.75" outlineLevel="7" x14ac:dyDescent="0.25">
      <c r="A677" s="6" t="s">
        <v>65</v>
      </c>
      <c r="B677" s="7" t="s">
        <v>214</v>
      </c>
      <c r="C677" s="8" t="s">
        <v>212</v>
      </c>
      <c r="D677" s="7" t="s">
        <v>66</v>
      </c>
      <c r="E677" s="3">
        <v>1025527.28</v>
      </c>
      <c r="F677" s="4">
        <v>0</v>
      </c>
      <c r="G677" s="4">
        <v>0</v>
      </c>
    </row>
    <row r="678" spans="1:8" ht="15.75" outlineLevel="3" x14ac:dyDescent="0.25">
      <c r="A678" s="6" t="s">
        <v>6</v>
      </c>
      <c r="B678" s="7" t="s">
        <v>214</v>
      </c>
      <c r="C678" s="8" t="s">
        <v>7</v>
      </c>
      <c r="D678" s="7" t="s">
        <v>1</v>
      </c>
      <c r="E678" s="3">
        <f>E679</f>
        <v>2475671</v>
      </c>
      <c r="F678" s="3">
        <f t="shared" ref="F678:G678" si="225">F679</f>
        <v>2522845</v>
      </c>
      <c r="G678" s="3">
        <f t="shared" si="225"/>
        <v>2617455</v>
      </c>
    </row>
    <row r="679" spans="1:8" ht="23.25" customHeight="1" outlineLevel="4" x14ac:dyDescent="0.25">
      <c r="A679" s="6" t="s">
        <v>8</v>
      </c>
      <c r="B679" s="7" t="s">
        <v>214</v>
      </c>
      <c r="C679" s="8" t="s">
        <v>9</v>
      </c>
      <c r="D679" s="7" t="s">
        <v>1</v>
      </c>
      <c r="E679" s="3">
        <f>E680</f>
        <v>2475671</v>
      </c>
      <c r="F679" s="3">
        <f t="shared" ref="F679:G679" si="226">F680</f>
        <v>2522845</v>
      </c>
      <c r="G679" s="3">
        <f t="shared" si="226"/>
        <v>2617455</v>
      </c>
    </row>
    <row r="680" spans="1:8" ht="31.5" outlineLevel="5" x14ac:dyDescent="0.25">
      <c r="A680" s="60" t="s">
        <v>218</v>
      </c>
      <c r="B680" s="61" t="s">
        <v>214</v>
      </c>
      <c r="C680" s="62" t="s">
        <v>219</v>
      </c>
      <c r="D680" s="61" t="s">
        <v>1</v>
      </c>
      <c r="E680" s="63">
        <f>E681+E683</f>
        <v>2475671</v>
      </c>
      <c r="F680" s="3">
        <f t="shared" ref="F680:G680" si="227">F681+F683</f>
        <v>2522845</v>
      </c>
      <c r="G680" s="3">
        <f t="shared" si="227"/>
        <v>2617455</v>
      </c>
      <c r="H680" s="59"/>
    </row>
    <row r="681" spans="1:8" ht="47.25" outlineLevel="6" x14ac:dyDescent="0.25">
      <c r="A681" s="6" t="s">
        <v>12</v>
      </c>
      <c r="B681" s="7" t="s">
        <v>214</v>
      </c>
      <c r="C681" s="8" t="s">
        <v>219</v>
      </c>
      <c r="D681" s="7" t="s">
        <v>13</v>
      </c>
      <c r="E681" s="3">
        <f>E682</f>
        <v>2225671</v>
      </c>
      <c r="F681" s="3">
        <f t="shared" ref="F681:G681" si="228">F682</f>
        <v>2272845</v>
      </c>
      <c r="G681" s="3">
        <f t="shared" si="228"/>
        <v>2367455</v>
      </c>
    </row>
    <row r="682" spans="1:8" ht="15.75" outlineLevel="7" x14ac:dyDescent="0.25">
      <c r="A682" s="6" t="s">
        <v>14</v>
      </c>
      <c r="B682" s="7" t="s">
        <v>214</v>
      </c>
      <c r="C682" s="8" t="s">
        <v>219</v>
      </c>
      <c r="D682" s="7" t="s">
        <v>15</v>
      </c>
      <c r="E682" s="3">
        <v>2225671</v>
      </c>
      <c r="F682" s="4">
        <v>2272845</v>
      </c>
      <c r="G682" s="4">
        <v>2367455</v>
      </c>
    </row>
    <row r="683" spans="1:8" ht="15.75" outlineLevel="6" x14ac:dyDescent="0.25">
      <c r="A683" s="6" t="s">
        <v>18</v>
      </c>
      <c r="B683" s="7" t="s">
        <v>214</v>
      </c>
      <c r="C683" s="8" t="s">
        <v>219</v>
      </c>
      <c r="D683" s="7" t="s">
        <v>19</v>
      </c>
      <c r="E683" s="3">
        <f>E684</f>
        <v>250000</v>
      </c>
      <c r="F683" s="3">
        <f t="shared" ref="F683:G683" si="229">F684</f>
        <v>250000</v>
      </c>
      <c r="G683" s="3">
        <f t="shared" si="229"/>
        <v>250000</v>
      </c>
    </row>
    <row r="684" spans="1:8" ht="15.75" outlineLevel="7" x14ac:dyDescent="0.25">
      <c r="A684" s="6" t="s">
        <v>20</v>
      </c>
      <c r="B684" s="7" t="s">
        <v>214</v>
      </c>
      <c r="C684" s="8" t="s">
        <v>219</v>
      </c>
      <c r="D684" s="7" t="s">
        <v>21</v>
      </c>
      <c r="E684" s="3">
        <v>250000</v>
      </c>
      <c r="F684" s="4">
        <v>250000</v>
      </c>
      <c r="G684" s="4">
        <v>250000</v>
      </c>
    </row>
    <row r="685" spans="1:8" ht="15.75" outlineLevel="1" x14ac:dyDescent="0.25">
      <c r="A685" s="6" t="s">
        <v>220</v>
      </c>
      <c r="B685" s="7" t="s">
        <v>221</v>
      </c>
      <c r="C685" s="8" t="s">
        <v>0</v>
      </c>
      <c r="D685" s="7" t="s">
        <v>1</v>
      </c>
      <c r="E685" s="3">
        <f>E686</f>
        <v>38873248.479999997</v>
      </c>
      <c r="F685" s="3">
        <f t="shared" ref="F685:G685" si="230">F686</f>
        <v>22303227.02</v>
      </c>
      <c r="G685" s="3">
        <f t="shared" si="230"/>
        <v>19831332.02</v>
      </c>
    </row>
    <row r="686" spans="1:8" ht="15.75" outlineLevel="2" x14ac:dyDescent="0.25">
      <c r="A686" s="6" t="s">
        <v>222</v>
      </c>
      <c r="B686" s="7" t="s">
        <v>223</v>
      </c>
      <c r="C686" s="8" t="s">
        <v>0</v>
      </c>
      <c r="D686" s="7" t="s">
        <v>1</v>
      </c>
      <c r="E686" s="3">
        <f>E687</f>
        <v>38873248.479999997</v>
      </c>
      <c r="F686" s="3">
        <f t="shared" ref="F686:G686" si="231">F687</f>
        <v>22303227.02</v>
      </c>
      <c r="G686" s="3">
        <f t="shared" si="231"/>
        <v>19831332.02</v>
      </c>
    </row>
    <row r="687" spans="1:8" ht="31.5" outlineLevel="3" x14ac:dyDescent="0.25">
      <c r="A687" s="6" t="s">
        <v>193</v>
      </c>
      <c r="B687" s="7" t="s">
        <v>223</v>
      </c>
      <c r="C687" s="8" t="s">
        <v>194</v>
      </c>
      <c r="D687" s="7" t="s">
        <v>1</v>
      </c>
      <c r="E687" s="3">
        <f>E688+E692+E713+E731+E740+E703+E724+E699</f>
        <v>38873248.479999997</v>
      </c>
      <c r="F687" s="3">
        <f>F688+F692+F713+F731+F740+F703</f>
        <v>22303227.02</v>
      </c>
      <c r="G687" s="3">
        <f>G688+G692+G713+G731+G740+G703</f>
        <v>19831332.02</v>
      </c>
    </row>
    <row r="688" spans="1:8" ht="31.5" outlineLevel="4" x14ac:dyDescent="0.25">
      <c r="A688" s="6" t="s">
        <v>224</v>
      </c>
      <c r="B688" s="7" t="s">
        <v>223</v>
      </c>
      <c r="C688" s="8" t="s">
        <v>225</v>
      </c>
      <c r="D688" s="7" t="s">
        <v>1</v>
      </c>
      <c r="E688" s="3">
        <f>E689</f>
        <v>200000</v>
      </c>
      <c r="F688" s="3">
        <f t="shared" ref="F688:G689" si="232">F689</f>
        <v>0</v>
      </c>
      <c r="G688" s="3">
        <f t="shared" si="232"/>
        <v>0</v>
      </c>
    </row>
    <row r="689" spans="1:7" ht="24" customHeight="1" outlineLevel="5" x14ac:dyDescent="0.25">
      <c r="A689" s="6" t="s">
        <v>226</v>
      </c>
      <c r="B689" s="7" t="s">
        <v>223</v>
      </c>
      <c r="C689" s="8">
        <v>5600108010</v>
      </c>
      <c r="D689" s="7" t="s">
        <v>1</v>
      </c>
      <c r="E689" s="3">
        <f>E690</f>
        <v>200000</v>
      </c>
      <c r="F689" s="3">
        <f t="shared" si="232"/>
        <v>0</v>
      </c>
      <c r="G689" s="3">
        <f t="shared" si="232"/>
        <v>0</v>
      </c>
    </row>
    <row r="690" spans="1:7" ht="18" customHeight="1" outlineLevel="6" x14ac:dyDescent="0.25">
      <c r="A690" s="6" t="s">
        <v>18</v>
      </c>
      <c r="B690" s="7" t="s">
        <v>223</v>
      </c>
      <c r="C690" s="8" t="s">
        <v>227</v>
      </c>
      <c r="D690" s="7" t="s">
        <v>19</v>
      </c>
      <c r="E690" s="3">
        <f>E691</f>
        <v>200000</v>
      </c>
      <c r="F690" s="3">
        <f t="shared" ref="F690:G690" si="233">F691</f>
        <v>0</v>
      </c>
      <c r="G690" s="3">
        <f t="shared" si="233"/>
        <v>0</v>
      </c>
    </row>
    <row r="691" spans="1:7" ht="15.75" outlineLevel="7" x14ac:dyDescent="0.25">
      <c r="A691" s="6" t="s">
        <v>20</v>
      </c>
      <c r="B691" s="7" t="s">
        <v>223</v>
      </c>
      <c r="C691" s="8" t="s">
        <v>227</v>
      </c>
      <c r="D691" s="7" t="s">
        <v>21</v>
      </c>
      <c r="E691" s="3">
        <v>200000</v>
      </c>
      <c r="F691" s="4">
        <v>0</v>
      </c>
      <c r="G691" s="4">
        <v>0</v>
      </c>
    </row>
    <row r="692" spans="1:7" ht="33" customHeight="1" outlineLevel="4" x14ac:dyDescent="0.25">
      <c r="A692" s="6" t="s">
        <v>228</v>
      </c>
      <c r="B692" s="7" t="s">
        <v>223</v>
      </c>
      <c r="C692" s="8" t="s">
        <v>229</v>
      </c>
      <c r="D692" s="7" t="s">
        <v>1</v>
      </c>
      <c r="E692" s="3">
        <f>E693+E696</f>
        <v>1462000</v>
      </c>
      <c r="F692" s="3">
        <f t="shared" ref="F692:G693" si="234">F693</f>
        <v>0</v>
      </c>
      <c r="G692" s="3">
        <f t="shared" si="234"/>
        <v>0</v>
      </c>
    </row>
    <row r="693" spans="1:7" ht="31.5" outlineLevel="5" x14ac:dyDescent="0.25">
      <c r="A693" s="6" t="s">
        <v>230</v>
      </c>
      <c r="B693" s="7" t="s">
        <v>223</v>
      </c>
      <c r="C693" s="8">
        <v>5600240991</v>
      </c>
      <c r="D693" s="7" t="s">
        <v>1</v>
      </c>
      <c r="E693" s="3">
        <f>E694</f>
        <v>800000</v>
      </c>
      <c r="F693" s="3">
        <f t="shared" si="234"/>
        <v>0</v>
      </c>
      <c r="G693" s="3">
        <f t="shared" si="234"/>
        <v>0</v>
      </c>
    </row>
    <row r="694" spans="1:7" ht="15.75" outlineLevel="6" x14ac:dyDescent="0.25">
      <c r="A694" s="6" t="s">
        <v>18</v>
      </c>
      <c r="B694" s="7" t="s">
        <v>223</v>
      </c>
      <c r="C694" s="8">
        <v>5600240991</v>
      </c>
      <c r="D694" s="7" t="s">
        <v>19</v>
      </c>
      <c r="E694" s="3">
        <f>E695</f>
        <v>800000</v>
      </c>
      <c r="F694" s="3">
        <f t="shared" ref="F694:G694" si="235">F695</f>
        <v>0</v>
      </c>
      <c r="G694" s="3">
        <f t="shared" si="235"/>
        <v>0</v>
      </c>
    </row>
    <row r="695" spans="1:7" ht="15.75" outlineLevel="7" x14ac:dyDescent="0.25">
      <c r="A695" s="6" t="s">
        <v>20</v>
      </c>
      <c r="B695" s="7" t="s">
        <v>223</v>
      </c>
      <c r="C695" s="8">
        <v>5600240991</v>
      </c>
      <c r="D695" s="7" t="s">
        <v>21</v>
      </c>
      <c r="E695" s="3">
        <v>800000</v>
      </c>
      <c r="F695" s="4">
        <v>0</v>
      </c>
      <c r="G695" s="4">
        <v>0</v>
      </c>
    </row>
    <row r="696" spans="1:7" ht="31.5" outlineLevel="7" x14ac:dyDescent="0.25">
      <c r="A696" s="60" t="s">
        <v>502</v>
      </c>
      <c r="B696" s="61" t="s">
        <v>223</v>
      </c>
      <c r="C696" s="62">
        <v>5600240992</v>
      </c>
      <c r="D696" s="61" t="s">
        <v>1</v>
      </c>
      <c r="E696" s="63">
        <f>E697</f>
        <v>662000</v>
      </c>
      <c r="F696" s="3">
        <f t="shared" ref="F696:G697" si="236">F697</f>
        <v>0</v>
      </c>
      <c r="G696" s="3">
        <f t="shared" si="236"/>
        <v>0</v>
      </c>
    </row>
    <row r="697" spans="1:7" ht="15.75" outlineLevel="7" x14ac:dyDescent="0.25">
      <c r="A697" s="6" t="s">
        <v>18</v>
      </c>
      <c r="B697" s="7" t="s">
        <v>223</v>
      </c>
      <c r="C697" s="8">
        <v>5600240992</v>
      </c>
      <c r="D697" s="7" t="s">
        <v>19</v>
      </c>
      <c r="E697" s="3">
        <f>E698</f>
        <v>662000</v>
      </c>
      <c r="F697" s="3">
        <f t="shared" si="236"/>
        <v>0</v>
      </c>
      <c r="G697" s="3">
        <f t="shared" si="236"/>
        <v>0</v>
      </c>
    </row>
    <row r="698" spans="1:7" ht="15.75" outlineLevel="7" x14ac:dyDescent="0.25">
      <c r="A698" s="6" t="s">
        <v>20</v>
      </c>
      <c r="B698" s="7" t="s">
        <v>223</v>
      </c>
      <c r="C698" s="8">
        <v>5600240992</v>
      </c>
      <c r="D698" s="7" t="s">
        <v>21</v>
      </c>
      <c r="E698" s="3">
        <v>662000</v>
      </c>
      <c r="F698" s="4">
        <v>0</v>
      </c>
      <c r="G698" s="4">
        <v>0</v>
      </c>
    </row>
    <row r="699" spans="1:7" ht="31.5" outlineLevel="7" x14ac:dyDescent="0.25">
      <c r="A699" s="6" t="s">
        <v>555</v>
      </c>
      <c r="B699" s="7" t="s">
        <v>223</v>
      </c>
      <c r="C699" s="8">
        <v>5600300000</v>
      </c>
      <c r="D699" s="10" t="s">
        <v>1</v>
      </c>
      <c r="E699" s="3">
        <f>E700</f>
        <v>850000</v>
      </c>
      <c r="F699" s="4"/>
      <c r="G699" s="4"/>
    </row>
    <row r="700" spans="1:7" ht="15.75" outlineLevel="7" x14ac:dyDescent="0.25">
      <c r="A700" s="6" t="s">
        <v>556</v>
      </c>
      <c r="B700" s="7" t="s">
        <v>223</v>
      </c>
      <c r="C700" s="8">
        <v>5600356030</v>
      </c>
      <c r="D700" s="10" t="s">
        <v>1</v>
      </c>
      <c r="E700" s="3">
        <f>E701</f>
        <v>850000</v>
      </c>
      <c r="F700" s="4"/>
      <c r="G700" s="4"/>
    </row>
    <row r="701" spans="1:7" ht="15.75" outlineLevel="7" x14ac:dyDescent="0.25">
      <c r="A701" s="6" t="s">
        <v>18</v>
      </c>
      <c r="B701" s="7" t="s">
        <v>223</v>
      </c>
      <c r="C701" s="8">
        <v>5600356030</v>
      </c>
      <c r="D701" s="10" t="s">
        <v>19</v>
      </c>
      <c r="E701" s="3">
        <f>E702</f>
        <v>850000</v>
      </c>
      <c r="F701" s="4"/>
      <c r="G701" s="4"/>
    </row>
    <row r="702" spans="1:7" ht="15.75" outlineLevel="7" x14ac:dyDescent="0.25">
      <c r="A702" s="6" t="s">
        <v>20</v>
      </c>
      <c r="B702" s="7" t="s">
        <v>223</v>
      </c>
      <c r="C702" s="8">
        <v>5600356030</v>
      </c>
      <c r="D702" s="10" t="s">
        <v>21</v>
      </c>
      <c r="E702" s="3">
        <v>850000</v>
      </c>
      <c r="F702" s="4"/>
      <c r="G702" s="4"/>
    </row>
    <row r="703" spans="1:7" ht="21" customHeight="1" outlineLevel="7" x14ac:dyDescent="0.25">
      <c r="A703" s="6" t="s">
        <v>426</v>
      </c>
      <c r="B703" s="7" t="s">
        <v>223</v>
      </c>
      <c r="C703" s="8" t="s">
        <v>427</v>
      </c>
      <c r="D703" s="7" t="s">
        <v>1</v>
      </c>
      <c r="E703" s="3">
        <f>E704+E707+E710</f>
        <v>4130763.11</v>
      </c>
      <c r="F703" s="3">
        <f t="shared" ref="F703:G703" si="237">F704+F707+F710</f>
        <v>169702.02</v>
      </c>
      <c r="G703" s="3">
        <f t="shared" si="237"/>
        <v>169702.02</v>
      </c>
    </row>
    <row r="704" spans="1:7" ht="33" customHeight="1" outlineLevel="5" x14ac:dyDescent="0.25">
      <c r="A704" s="6" t="s">
        <v>389</v>
      </c>
      <c r="B704" s="7" t="s">
        <v>223</v>
      </c>
      <c r="C704" s="8" t="s">
        <v>231</v>
      </c>
      <c r="D704" s="7" t="s">
        <v>1</v>
      </c>
      <c r="E704" s="3">
        <f>E705</f>
        <v>168005</v>
      </c>
      <c r="F704" s="3">
        <f t="shared" ref="F704:G704" si="238">F705</f>
        <v>168005</v>
      </c>
      <c r="G704" s="3">
        <f t="shared" si="238"/>
        <v>168005</v>
      </c>
    </row>
    <row r="705" spans="1:7" ht="15.75" outlineLevel="6" x14ac:dyDescent="0.25">
      <c r="A705" s="6" t="s">
        <v>18</v>
      </c>
      <c r="B705" s="7" t="s">
        <v>223</v>
      </c>
      <c r="C705" s="8" t="s">
        <v>231</v>
      </c>
      <c r="D705" s="7" t="s">
        <v>19</v>
      </c>
      <c r="E705" s="3">
        <f>E706</f>
        <v>168005</v>
      </c>
      <c r="F705" s="3">
        <f t="shared" ref="F705:G705" si="239">F706</f>
        <v>168005</v>
      </c>
      <c r="G705" s="3">
        <f t="shared" si="239"/>
        <v>168005</v>
      </c>
    </row>
    <row r="706" spans="1:7" ht="15.75" outlineLevel="7" x14ac:dyDescent="0.25">
      <c r="A706" s="6" t="s">
        <v>20</v>
      </c>
      <c r="B706" s="7" t="s">
        <v>223</v>
      </c>
      <c r="C706" s="8" t="s">
        <v>231</v>
      </c>
      <c r="D706" s="7" t="s">
        <v>21</v>
      </c>
      <c r="E706" s="3">
        <v>168005</v>
      </c>
      <c r="F706" s="4">
        <v>168005</v>
      </c>
      <c r="G706" s="4">
        <v>168005</v>
      </c>
    </row>
    <row r="707" spans="1:7" ht="51.75" customHeight="1" outlineLevel="5" x14ac:dyDescent="0.25">
      <c r="A707" s="6" t="s">
        <v>438</v>
      </c>
      <c r="B707" s="7" t="s">
        <v>223</v>
      </c>
      <c r="C707" s="8" t="s">
        <v>232</v>
      </c>
      <c r="D707" s="7" t="s">
        <v>1</v>
      </c>
      <c r="E707" s="3">
        <f>E708</f>
        <v>3961061.09</v>
      </c>
      <c r="F707" s="3">
        <f t="shared" ref="F707:G707" si="240">F708</f>
        <v>0</v>
      </c>
      <c r="G707" s="3">
        <f t="shared" si="240"/>
        <v>0</v>
      </c>
    </row>
    <row r="708" spans="1:7" ht="15.75" outlineLevel="6" x14ac:dyDescent="0.25">
      <c r="A708" s="6" t="s">
        <v>18</v>
      </c>
      <c r="B708" s="7" t="s">
        <v>223</v>
      </c>
      <c r="C708" s="8" t="s">
        <v>232</v>
      </c>
      <c r="D708" s="7" t="s">
        <v>19</v>
      </c>
      <c r="E708" s="3">
        <f>E709</f>
        <v>3961061.09</v>
      </c>
      <c r="F708" s="3">
        <f t="shared" ref="F708:G708" si="241">F709</f>
        <v>0</v>
      </c>
      <c r="G708" s="3">
        <f t="shared" si="241"/>
        <v>0</v>
      </c>
    </row>
    <row r="709" spans="1:7" ht="15.75" outlineLevel="7" x14ac:dyDescent="0.25">
      <c r="A709" s="6" t="s">
        <v>20</v>
      </c>
      <c r="B709" s="7" t="s">
        <v>223</v>
      </c>
      <c r="C709" s="8" t="s">
        <v>232</v>
      </c>
      <c r="D709" s="7" t="s">
        <v>21</v>
      </c>
      <c r="E709" s="3">
        <v>3961061.09</v>
      </c>
      <c r="F709" s="4">
        <v>0</v>
      </c>
      <c r="G709" s="4">
        <v>0</v>
      </c>
    </row>
    <row r="710" spans="1:7" ht="34.5" customHeight="1" outlineLevel="5" x14ac:dyDescent="0.25">
      <c r="A710" s="6" t="s">
        <v>439</v>
      </c>
      <c r="B710" s="7" t="s">
        <v>223</v>
      </c>
      <c r="C710" s="8" t="s">
        <v>233</v>
      </c>
      <c r="D710" s="7" t="s">
        <v>1</v>
      </c>
      <c r="E710" s="3">
        <f>E711</f>
        <v>1697.02</v>
      </c>
      <c r="F710" s="3">
        <f t="shared" ref="F710:G710" si="242">F711</f>
        <v>1697.02</v>
      </c>
      <c r="G710" s="3">
        <f t="shared" si="242"/>
        <v>1697.02</v>
      </c>
    </row>
    <row r="711" spans="1:7" ht="15.75" outlineLevel="6" x14ac:dyDescent="0.25">
      <c r="A711" s="6" t="s">
        <v>18</v>
      </c>
      <c r="B711" s="7" t="s">
        <v>223</v>
      </c>
      <c r="C711" s="8" t="s">
        <v>233</v>
      </c>
      <c r="D711" s="7" t="s">
        <v>19</v>
      </c>
      <c r="E711" s="3">
        <f>E712</f>
        <v>1697.02</v>
      </c>
      <c r="F711" s="3">
        <f t="shared" ref="F711:G711" si="243">F712</f>
        <v>1697.02</v>
      </c>
      <c r="G711" s="3">
        <f t="shared" si="243"/>
        <v>1697.02</v>
      </c>
    </row>
    <row r="712" spans="1:7" ht="15.75" outlineLevel="7" x14ac:dyDescent="0.25">
      <c r="A712" s="6" t="s">
        <v>20</v>
      </c>
      <c r="B712" s="7" t="s">
        <v>223</v>
      </c>
      <c r="C712" s="8" t="s">
        <v>233</v>
      </c>
      <c r="D712" s="7" t="s">
        <v>21</v>
      </c>
      <c r="E712" s="3">
        <v>1697.02</v>
      </c>
      <c r="F712" s="4">
        <v>1697.02</v>
      </c>
      <c r="G712" s="4">
        <v>1697.02</v>
      </c>
    </row>
    <row r="713" spans="1:7" ht="31.5" outlineLevel="4" x14ac:dyDescent="0.25">
      <c r="A713" s="6" t="s">
        <v>195</v>
      </c>
      <c r="B713" s="7" t="s">
        <v>223</v>
      </c>
      <c r="C713" s="8" t="s">
        <v>196</v>
      </c>
      <c r="D713" s="7" t="s">
        <v>1</v>
      </c>
      <c r="E713" s="3">
        <f>E714+E717</f>
        <v>17990699.039999999</v>
      </c>
      <c r="F713" s="3">
        <f t="shared" ref="F713:G713" si="244">F714+F717</f>
        <v>14927495</v>
      </c>
      <c r="G713" s="3">
        <f t="shared" si="244"/>
        <v>13294140</v>
      </c>
    </row>
    <row r="714" spans="1:7" ht="31.5" outlineLevel="5" x14ac:dyDescent="0.25">
      <c r="A714" s="6" t="s">
        <v>234</v>
      </c>
      <c r="B714" s="7" t="s">
        <v>223</v>
      </c>
      <c r="C714" s="8" t="s">
        <v>235</v>
      </c>
      <c r="D714" s="7" t="s">
        <v>1</v>
      </c>
      <c r="E714" s="3">
        <f>E715</f>
        <v>96000</v>
      </c>
      <c r="F714" s="3">
        <f t="shared" ref="F714:G714" si="245">F715</f>
        <v>96000</v>
      </c>
      <c r="G714" s="3">
        <f t="shared" si="245"/>
        <v>96000</v>
      </c>
    </row>
    <row r="715" spans="1:7" ht="25.5" customHeight="1" outlineLevel="6" x14ac:dyDescent="0.25">
      <c r="A715" s="6" t="s">
        <v>18</v>
      </c>
      <c r="B715" s="7" t="s">
        <v>223</v>
      </c>
      <c r="C715" s="8" t="s">
        <v>235</v>
      </c>
      <c r="D715" s="7" t="s">
        <v>19</v>
      </c>
      <c r="E715" s="3">
        <f>E716</f>
        <v>96000</v>
      </c>
      <c r="F715" s="3">
        <f>F716</f>
        <v>96000</v>
      </c>
      <c r="G715" s="3">
        <f>G716</f>
        <v>96000</v>
      </c>
    </row>
    <row r="716" spans="1:7" ht="23.25" customHeight="1" outlineLevel="7" x14ac:dyDescent="0.25">
      <c r="A716" s="6" t="s">
        <v>20</v>
      </c>
      <c r="B716" s="7" t="s">
        <v>223</v>
      </c>
      <c r="C716" s="8" t="s">
        <v>235</v>
      </c>
      <c r="D716" s="7" t="s">
        <v>21</v>
      </c>
      <c r="E716" s="3">
        <v>96000</v>
      </c>
      <c r="F716" s="4">
        <v>96000</v>
      </c>
      <c r="G716" s="4">
        <v>96000</v>
      </c>
    </row>
    <row r="717" spans="1:7" ht="34.5" customHeight="1" outlineLevel="5" x14ac:dyDescent="0.25">
      <c r="A717" s="60" t="s">
        <v>236</v>
      </c>
      <c r="B717" s="61" t="s">
        <v>223</v>
      </c>
      <c r="C717" s="62" t="s">
        <v>237</v>
      </c>
      <c r="D717" s="61" t="s">
        <v>1</v>
      </c>
      <c r="E717" s="63">
        <f>E718+E720+E722</f>
        <v>17894699.039999999</v>
      </c>
      <c r="F717" s="3">
        <f t="shared" ref="F717:G717" si="246">F718+F720+F722</f>
        <v>14831495</v>
      </c>
      <c r="G717" s="3">
        <f t="shared" si="246"/>
        <v>13198140</v>
      </c>
    </row>
    <row r="718" spans="1:7" ht="52.5" customHeight="1" outlineLevel="6" x14ac:dyDescent="0.25">
      <c r="A718" s="60" t="s">
        <v>12</v>
      </c>
      <c r="B718" s="61" t="s">
        <v>223</v>
      </c>
      <c r="C718" s="62" t="s">
        <v>237</v>
      </c>
      <c r="D718" s="61" t="s">
        <v>13</v>
      </c>
      <c r="E718" s="63">
        <f>E719</f>
        <v>14713180</v>
      </c>
      <c r="F718" s="3">
        <f t="shared" ref="F718:G718" si="247">F719</f>
        <v>13779155</v>
      </c>
      <c r="G718" s="3">
        <f t="shared" si="247"/>
        <v>12014090</v>
      </c>
    </row>
    <row r="719" spans="1:7" ht="21.75" customHeight="1" outlineLevel="7" x14ac:dyDescent="0.25">
      <c r="A719" s="60" t="s">
        <v>65</v>
      </c>
      <c r="B719" s="61" t="s">
        <v>223</v>
      </c>
      <c r="C719" s="62" t="s">
        <v>237</v>
      </c>
      <c r="D719" s="61" t="s">
        <v>66</v>
      </c>
      <c r="E719" s="63">
        <v>14713180</v>
      </c>
      <c r="F719" s="4">
        <v>13779155</v>
      </c>
      <c r="G719" s="4">
        <v>12014090</v>
      </c>
    </row>
    <row r="720" spans="1:7" ht="24" customHeight="1" outlineLevel="6" x14ac:dyDescent="0.25">
      <c r="A720" s="60" t="s">
        <v>18</v>
      </c>
      <c r="B720" s="61" t="s">
        <v>223</v>
      </c>
      <c r="C720" s="62" t="s">
        <v>237</v>
      </c>
      <c r="D720" s="61" t="s">
        <v>19</v>
      </c>
      <c r="E720" s="63">
        <f>E721</f>
        <v>3179454.04</v>
      </c>
      <c r="F720" s="3">
        <f t="shared" ref="F720:G720" si="248">F721</f>
        <v>1050740</v>
      </c>
      <c r="G720" s="3">
        <f t="shared" si="248"/>
        <v>1182250</v>
      </c>
    </row>
    <row r="721" spans="1:7" ht="24.75" customHeight="1" outlineLevel="7" x14ac:dyDescent="0.25">
      <c r="A721" s="60" t="s">
        <v>20</v>
      </c>
      <c r="B721" s="61" t="s">
        <v>223</v>
      </c>
      <c r="C721" s="62" t="s">
        <v>237</v>
      </c>
      <c r="D721" s="61" t="s">
        <v>21</v>
      </c>
      <c r="E721" s="63">
        <v>3179454.04</v>
      </c>
      <c r="F721" s="4">
        <v>1050740</v>
      </c>
      <c r="G721" s="4">
        <v>1182250</v>
      </c>
    </row>
    <row r="722" spans="1:7" ht="25.5" customHeight="1" outlineLevel="6" x14ac:dyDescent="0.25">
      <c r="A722" s="6" t="s">
        <v>28</v>
      </c>
      <c r="B722" s="7" t="s">
        <v>223</v>
      </c>
      <c r="C722" s="8" t="s">
        <v>237</v>
      </c>
      <c r="D722" s="7" t="s">
        <v>29</v>
      </c>
      <c r="E722" s="3">
        <f>E723</f>
        <v>2065</v>
      </c>
      <c r="F722" s="3">
        <f t="shared" ref="F722:G722" si="249">F723</f>
        <v>1600</v>
      </c>
      <c r="G722" s="3">
        <f t="shared" si="249"/>
        <v>1800</v>
      </c>
    </row>
    <row r="723" spans="1:7" ht="19.899999999999999" customHeight="1" outlineLevel="7" x14ac:dyDescent="0.25">
      <c r="A723" s="6" t="s">
        <v>30</v>
      </c>
      <c r="B723" s="7" t="s">
        <v>223</v>
      </c>
      <c r="C723" s="8" t="s">
        <v>237</v>
      </c>
      <c r="D723" s="7" t="s">
        <v>31</v>
      </c>
      <c r="E723" s="3">
        <v>2065</v>
      </c>
      <c r="F723" s="4">
        <v>1600</v>
      </c>
      <c r="G723" s="4">
        <v>1800</v>
      </c>
    </row>
    <row r="724" spans="1:7" ht="40.15" customHeight="1" outlineLevel="7" x14ac:dyDescent="0.25">
      <c r="A724" s="6" t="s">
        <v>464</v>
      </c>
      <c r="B724" s="7" t="s">
        <v>223</v>
      </c>
      <c r="C724" s="8">
        <v>5601100000</v>
      </c>
      <c r="D724" s="7" t="s">
        <v>1</v>
      </c>
      <c r="E724" s="3">
        <f>E725+E728</f>
        <v>403080</v>
      </c>
      <c r="F724" s="3">
        <f>F725</f>
        <v>0</v>
      </c>
      <c r="G724" s="3">
        <f>G725</f>
        <v>0</v>
      </c>
    </row>
    <row r="725" spans="1:7" ht="39.6" customHeight="1" outlineLevel="7" x14ac:dyDescent="0.25">
      <c r="A725" s="6" t="s">
        <v>465</v>
      </c>
      <c r="B725" s="7" t="s">
        <v>223</v>
      </c>
      <c r="C725" s="8">
        <v>5601140914</v>
      </c>
      <c r="D725" s="7" t="s">
        <v>1</v>
      </c>
      <c r="E725" s="3">
        <f>E726</f>
        <v>45080</v>
      </c>
      <c r="F725" s="3">
        <f t="shared" ref="F725:G729" si="250">F726</f>
        <v>0</v>
      </c>
      <c r="G725" s="3">
        <f t="shared" si="250"/>
        <v>0</v>
      </c>
    </row>
    <row r="726" spans="1:7" ht="25.5" customHeight="1" outlineLevel="7" x14ac:dyDescent="0.25">
      <c r="A726" s="6" t="s">
        <v>18</v>
      </c>
      <c r="B726" s="7" t="s">
        <v>223</v>
      </c>
      <c r="C726" s="8">
        <v>5601140914</v>
      </c>
      <c r="D726" s="7" t="s">
        <v>19</v>
      </c>
      <c r="E726" s="3">
        <f>E727</f>
        <v>45080</v>
      </c>
      <c r="F726" s="3">
        <f t="shared" si="250"/>
        <v>0</v>
      </c>
      <c r="G726" s="3">
        <f t="shared" si="250"/>
        <v>0</v>
      </c>
    </row>
    <row r="727" spans="1:7" ht="24.75" customHeight="1" outlineLevel="7" x14ac:dyDescent="0.25">
      <c r="A727" s="6" t="s">
        <v>20</v>
      </c>
      <c r="B727" s="7" t="s">
        <v>223</v>
      </c>
      <c r="C727" s="8">
        <v>5601140914</v>
      </c>
      <c r="D727" s="7" t="s">
        <v>21</v>
      </c>
      <c r="E727" s="3">
        <v>45080</v>
      </c>
      <c r="F727" s="4">
        <v>0</v>
      </c>
      <c r="G727" s="4">
        <v>0</v>
      </c>
    </row>
    <row r="728" spans="1:7" ht="33.6" customHeight="1" outlineLevel="7" x14ac:dyDescent="0.25">
      <c r="A728" s="6" t="s">
        <v>535</v>
      </c>
      <c r="B728" s="7" t="s">
        <v>223</v>
      </c>
      <c r="C728" s="8">
        <v>5601140915</v>
      </c>
      <c r="D728" s="7" t="s">
        <v>1</v>
      </c>
      <c r="E728" s="3">
        <f>E729</f>
        <v>358000</v>
      </c>
      <c r="F728" s="3">
        <f t="shared" si="250"/>
        <v>0</v>
      </c>
      <c r="G728" s="3">
        <f t="shared" si="250"/>
        <v>0</v>
      </c>
    </row>
    <row r="729" spans="1:7" ht="20.45" customHeight="1" outlineLevel="7" x14ac:dyDescent="0.25">
      <c r="A729" s="6" t="s">
        <v>18</v>
      </c>
      <c r="B729" s="7" t="s">
        <v>223</v>
      </c>
      <c r="C729" s="8">
        <v>5601140915</v>
      </c>
      <c r="D729" s="7" t="s">
        <v>19</v>
      </c>
      <c r="E729" s="3">
        <f>E730</f>
        <v>358000</v>
      </c>
      <c r="F729" s="3">
        <f t="shared" si="250"/>
        <v>0</v>
      </c>
      <c r="G729" s="3">
        <f t="shared" si="250"/>
        <v>0</v>
      </c>
    </row>
    <row r="730" spans="1:7" ht="18" customHeight="1" outlineLevel="7" x14ac:dyDescent="0.25">
      <c r="A730" s="6" t="s">
        <v>20</v>
      </c>
      <c r="B730" s="7" t="s">
        <v>223</v>
      </c>
      <c r="C730" s="8">
        <v>5601140915</v>
      </c>
      <c r="D730" s="7" t="s">
        <v>21</v>
      </c>
      <c r="E730" s="3">
        <v>358000</v>
      </c>
      <c r="F730" s="4">
        <v>0</v>
      </c>
      <c r="G730" s="4">
        <v>0</v>
      </c>
    </row>
    <row r="731" spans="1:7" ht="37.5" customHeight="1" outlineLevel="4" x14ac:dyDescent="0.25">
      <c r="A731" s="6" t="s">
        <v>238</v>
      </c>
      <c r="B731" s="7" t="s">
        <v>223</v>
      </c>
      <c r="C731" s="8" t="s">
        <v>239</v>
      </c>
      <c r="D731" s="7" t="s">
        <v>1</v>
      </c>
      <c r="E731" s="3">
        <f>E732+E735</f>
        <v>8298351</v>
      </c>
      <c r="F731" s="3">
        <f t="shared" ref="F731:G731" si="251">F732+F735</f>
        <v>7206030</v>
      </c>
      <c r="G731" s="3">
        <f t="shared" si="251"/>
        <v>6367490</v>
      </c>
    </row>
    <row r="732" spans="1:7" ht="37.5" customHeight="1" outlineLevel="5" x14ac:dyDescent="0.25">
      <c r="A732" s="6" t="s">
        <v>240</v>
      </c>
      <c r="B732" s="7" t="s">
        <v>223</v>
      </c>
      <c r="C732" s="8" t="s">
        <v>241</v>
      </c>
      <c r="D732" s="7" t="s">
        <v>1</v>
      </c>
      <c r="E732" s="3">
        <f>E733</f>
        <v>6500</v>
      </c>
      <c r="F732" s="3">
        <f t="shared" ref="F732:G732" si="252">F733</f>
        <v>6500</v>
      </c>
      <c r="G732" s="3">
        <f t="shared" si="252"/>
        <v>6500</v>
      </c>
    </row>
    <row r="733" spans="1:7" ht="26.25" customHeight="1" outlineLevel="6" x14ac:dyDescent="0.25">
      <c r="A733" s="6" t="s">
        <v>18</v>
      </c>
      <c r="B733" s="7" t="s">
        <v>223</v>
      </c>
      <c r="C733" s="8" t="s">
        <v>241</v>
      </c>
      <c r="D733" s="7" t="s">
        <v>19</v>
      </c>
      <c r="E733" s="3">
        <f>E734</f>
        <v>6500</v>
      </c>
      <c r="F733" s="3">
        <f t="shared" ref="F733:G733" si="253">F734</f>
        <v>6500</v>
      </c>
      <c r="G733" s="3">
        <f t="shared" si="253"/>
        <v>6500</v>
      </c>
    </row>
    <row r="734" spans="1:7" ht="21.75" customHeight="1" outlineLevel="7" x14ac:dyDescent="0.25">
      <c r="A734" s="6" t="s">
        <v>20</v>
      </c>
      <c r="B734" s="7" t="s">
        <v>223</v>
      </c>
      <c r="C734" s="8" t="s">
        <v>241</v>
      </c>
      <c r="D734" s="7" t="s">
        <v>21</v>
      </c>
      <c r="E734" s="3">
        <v>6500</v>
      </c>
      <c r="F734" s="4">
        <v>6500</v>
      </c>
      <c r="G734" s="4">
        <v>6500</v>
      </c>
    </row>
    <row r="735" spans="1:7" ht="33" customHeight="1" outlineLevel="5" x14ac:dyDescent="0.25">
      <c r="A735" s="6" t="s">
        <v>242</v>
      </c>
      <c r="B735" s="7" t="s">
        <v>223</v>
      </c>
      <c r="C735" s="8" t="s">
        <v>243</v>
      </c>
      <c r="D735" s="7" t="s">
        <v>1</v>
      </c>
      <c r="E735" s="3">
        <f>E736+E738</f>
        <v>8291851</v>
      </c>
      <c r="F735" s="3">
        <f t="shared" ref="F735:G735" si="254">F736+F738</f>
        <v>7199530</v>
      </c>
      <c r="G735" s="3">
        <f t="shared" si="254"/>
        <v>6360990</v>
      </c>
    </row>
    <row r="736" spans="1:7" ht="50.25" customHeight="1" outlineLevel="6" x14ac:dyDescent="0.25">
      <c r="A736" s="6" t="s">
        <v>12</v>
      </c>
      <c r="B736" s="7" t="s">
        <v>223</v>
      </c>
      <c r="C736" s="8" t="s">
        <v>243</v>
      </c>
      <c r="D736" s="7" t="s">
        <v>13</v>
      </c>
      <c r="E736" s="3">
        <f>E737</f>
        <v>7581840</v>
      </c>
      <c r="F736" s="3">
        <f t="shared" ref="F736:G736" si="255">F737</f>
        <v>6869060</v>
      </c>
      <c r="G736" s="3">
        <f t="shared" si="255"/>
        <v>5989160</v>
      </c>
    </row>
    <row r="737" spans="1:7" ht="24" customHeight="1" outlineLevel="7" x14ac:dyDescent="0.25">
      <c r="A737" s="6" t="s">
        <v>65</v>
      </c>
      <c r="B737" s="7" t="s">
        <v>223</v>
      </c>
      <c r="C737" s="8" t="s">
        <v>243</v>
      </c>
      <c r="D737" s="7" t="s">
        <v>66</v>
      </c>
      <c r="E737" s="3">
        <v>7581840</v>
      </c>
      <c r="F737" s="4">
        <v>6869060</v>
      </c>
      <c r="G737" s="4">
        <v>5989160</v>
      </c>
    </row>
    <row r="738" spans="1:7" ht="22.5" customHeight="1" outlineLevel="6" x14ac:dyDescent="0.25">
      <c r="A738" s="6" t="s">
        <v>18</v>
      </c>
      <c r="B738" s="7" t="s">
        <v>223</v>
      </c>
      <c r="C738" s="8" t="s">
        <v>243</v>
      </c>
      <c r="D738" s="7" t="s">
        <v>19</v>
      </c>
      <c r="E738" s="3">
        <f>E739</f>
        <v>710011</v>
      </c>
      <c r="F738" s="3">
        <f t="shared" ref="F738:G738" si="256">F739</f>
        <v>330470</v>
      </c>
      <c r="G738" s="3">
        <f t="shared" si="256"/>
        <v>371830</v>
      </c>
    </row>
    <row r="739" spans="1:7" ht="23.25" customHeight="1" outlineLevel="7" x14ac:dyDescent="0.25">
      <c r="A739" s="6" t="s">
        <v>20</v>
      </c>
      <c r="B739" s="7" t="s">
        <v>223</v>
      </c>
      <c r="C739" s="8" t="s">
        <v>243</v>
      </c>
      <c r="D739" s="7" t="s">
        <v>21</v>
      </c>
      <c r="E739" s="3">
        <v>710011</v>
      </c>
      <c r="F739" s="4">
        <v>330470</v>
      </c>
      <c r="G739" s="4">
        <v>371830</v>
      </c>
    </row>
    <row r="740" spans="1:7" ht="36.75" customHeight="1" outlineLevel="7" x14ac:dyDescent="0.25">
      <c r="A740" s="6" t="s">
        <v>390</v>
      </c>
      <c r="B740" s="7" t="s">
        <v>223</v>
      </c>
      <c r="C740" s="8">
        <v>5601000000</v>
      </c>
      <c r="D740" s="7" t="s">
        <v>1</v>
      </c>
      <c r="E740" s="3">
        <f>E741+E744+E747+E750</f>
        <v>5538355.3299999991</v>
      </c>
      <c r="F740" s="4">
        <f>F750</f>
        <v>0</v>
      </c>
      <c r="G740" s="4">
        <f>G750</f>
        <v>0</v>
      </c>
    </row>
    <row r="741" spans="1:7" ht="34.15" customHeight="1" outlineLevel="7" x14ac:dyDescent="0.25">
      <c r="A741" s="6" t="s">
        <v>462</v>
      </c>
      <c r="B741" s="7" t="s">
        <v>223</v>
      </c>
      <c r="C741" s="8">
        <v>5601092361</v>
      </c>
      <c r="D741" s="7" t="s">
        <v>1</v>
      </c>
      <c r="E741" s="3">
        <f>E742</f>
        <v>2482971.7799999998</v>
      </c>
      <c r="F741" s="4">
        <v>0</v>
      </c>
      <c r="G741" s="4">
        <v>0</v>
      </c>
    </row>
    <row r="742" spans="1:7" ht="25.5" customHeight="1" outlineLevel="7" x14ac:dyDescent="0.25">
      <c r="A742" s="6" t="s">
        <v>18</v>
      </c>
      <c r="B742" s="7" t="s">
        <v>223</v>
      </c>
      <c r="C742" s="8">
        <v>5601092361</v>
      </c>
      <c r="D742" s="7" t="s">
        <v>19</v>
      </c>
      <c r="E742" s="3">
        <f>E743</f>
        <v>2482971.7799999998</v>
      </c>
      <c r="F742" s="3">
        <f t="shared" ref="F742:G742" si="257">F743</f>
        <v>0</v>
      </c>
      <c r="G742" s="3">
        <f t="shared" si="257"/>
        <v>0</v>
      </c>
    </row>
    <row r="743" spans="1:7" ht="21.6" customHeight="1" outlineLevel="7" x14ac:dyDescent="0.25">
      <c r="A743" s="6" t="s">
        <v>20</v>
      </c>
      <c r="B743" s="7" t="s">
        <v>223</v>
      </c>
      <c r="C743" s="8">
        <v>5601092361</v>
      </c>
      <c r="D743" s="7" t="s">
        <v>21</v>
      </c>
      <c r="E743" s="3">
        <v>2482971.7799999998</v>
      </c>
      <c r="F743" s="4">
        <v>0</v>
      </c>
      <c r="G743" s="4">
        <v>0</v>
      </c>
    </row>
    <row r="744" spans="1:7" ht="26.25" customHeight="1" outlineLevel="7" x14ac:dyDescent="0.25">
      <c r="A744" s="6" t="s">
        <v>463</v>
      </c>
      <c r="B744" s="7" t="s">
        <v>223</v>
      </c>
      <c r="C744" s="8">
        <v>5601092362</v>
      </c>
      <c r="D744" s="7" t="s">
        <v>1</v>
      </c>
      <c r="E744" s="3">
        <f>E745</f>
        <v>3000000</v>
      </c>
      <c r="F744" s="4">
        <v>0</v>
      </c>
      <c r="G744" s="4">
        <v>0</v>
      </c>
    </row>
    <row r="745" spans="1:7" ht="24.75" customHeight="1" outlineLevel="7" x14ac:dyDescent="0.25">
      <c r="A745" s="6" t="s">
        <v>18</v>
      </c>
      <c r="B745" s="7" t="s">
        <v>223</v>
      </c>
      <c r="C745" s="8">
        <v>5601092362</v>
      </c>
      <c r="D745" s="7" t="s">
        <v>19</v>
      </c>
      <c r="E745" s="3">
        <f>E746</f>
        <v>3000000</v>
      </c>
      <c r="F745" s="3">
        <f t="shared" ref="F745:G745" si="258">F746</f>
        <v>0</v>
      </c>
      <c r="G745" s="3">
        <f t="shared" si="258"/>
        <v>0</v>
      </c>
    </row>
    <row r="746" spans="1:7" ht="21" customHeight="1" outlineLevel="7" x14ac:dyDescent="0.25">
      <c r="A746" s="6" t="s">
        <v>20</v>
      </c>
      <c r="B746" s="7" t="s">
        <v>223</v>
      </c>
      <c r="C746" s="8">
        <v>5601092362</v>
      </c>
      <c r="D746" s="7" t="s">
        <v>21</v>
      </c>
      <c r="E746" s="3">
        <v>3000000</v>
      </c>
      <c r="F746" s="4">
        <v>0</v>
      </c>
      <c r="G746" s="4">
        <v>0</v>
      </c>
    </row>
    <row r="747" spans="1:7" ht="35.450000000000003" customHeight="1" outlineLevel="7" x14ac:dyDescent="0.25">
      <c r="A747" s="6" t="s">
        <v>459</v>
      </c>
      <c r="B747" s="7" t="s">
        <v>223</v>
      </c>
      <c r="C747" s="8" t="s">
        <v>460</v>
      </c>
      <c r="D747" s="7" t="s">
        <v>1</v>
      </c>
      <c r="E747" s="3">
        <f>E748</f>
        <v>25080.52</v>
      </c>
      <c r="F747" s="4">
        <v>0</v>
      </c>
      <c r="G747" s="4">
        <v>0</v>
      </c>
    </row>
    <row r="748" spans="1:7" ht="23.45" customHeight="1" outlineLevel="7" x14ac:dyDescent="0.25">
      <c r="A748" s="6" t="s">
        <v>18</v>
      </c>
      <c r="B748" s="7" t="s">
        <v>223</v>
      </c>
      <c r="C748" s="8" t="s">
        <v>460</v>
      </c>
      <c r="D748" s="7" t="s">
        <v>19</v>
      </c>
      <c r="E748" s="3">
        <f>E749</f>
        <v>25080.52</v>
      </c>
      <c r="F748" s="3">
        <f t="shared" ref="F748:G748" si="259">F749</f>
        <v>0</v>
      </c>
      <c r="G748" s="3">
        <f t="shared" si="259"/>
        <v>0</v>
      </c>
    </row>
    <row r="749" spans="1:7" ht="22.5" customHeight="1" outlineLevel="7" x14ac:dyDescent="0.25">
      <c r="A749" s="6" t="s">
        <v>20</v>
      </c>
      <c r="B749" s="7" t="s">
        <v>223</v>
      </c>
      <c r="C749" s="8" t="s">
        <v>460</v>
      </c>
      <c r="D749" s="7" t="s">
        <v>21</v>
      </c>
      <c r="E749" s="3">
        <v>25080.52</v>
      </c>
      <c r="F749" s="4">
        <v>0</v>
      </c>
      <c r="G749" s="4">
        <v>0</v>
      </c>
    </row>
    <row r="750" spans="1:7" ht="36.6" customHeight="1" outlineLevel="7" x14ac:dyDescent="0.25">
      <c r="A750" s="6" t="s">
        <v>458</v>
      </c>
      <c r="B750" s="7" t="s">
        <v>223</v>
      </c>
      <c r="C750" s="8" t="s">
        <v>461</v>
      </c>
      <c r="D750" s="7" t="s">
        <v>1</v>
      </c>
      <c r="E750" s="3">
        <f>E751</f>
        <v>30303.03</v>
      </c>
      <c r="F750" s="4">
        <v>0</v>
      </c>
      <c r="G750" s="4">
        <v>0</v>
      </c>
    </row>
    <row r="751" spans="1:7" ht="23.25" customHeight="1" outlineLevel="7" x14ac:dyDescent="0.25">
      <c r="A751" s="6" t="s">
        <v>18</v>
      </c>
      <c r="B751" s="7" t="s">
        <v>223</v>
      </c>
      <c r="C751" s="8" t="s">
        <v>461</v>
      </c>
      <c r="D751" s="7" t="s">
        <v>19</v>
      </c>
      <c r="E751" s="3">
        <f>E752</f>
        <v>30303.03</v>
      </c>
      <c r="F751" s="3">
        <f t="shared" ref="F751:G751" si="260">F752</f>
        <v>0</v>
      </c>
      <c r="G751" s="3">
        <f t="shared" si="260"/>
        <v>0</v>
      </c>
    </row>
    <row r="752" spans="1:7" ht="21.6" customHeight="1" outlineLevel="7" x14ac:dyDescent="0.25">
      <c r="A752" s="6" t="s">
        <v>20</v>
      </c>
      <c r="B752" s="7" t="s">
        <v>223</v>
      </c>
      <c r="C752" s="8" t="s">
        <v>461</v>
      </c>
      <c r="D752" s="7" t="s">
        <v>21</v>
      </c>
      <c r="E752" s="3">
        <v>30303.03</v>
      </c>
      <c r="F752" s="4">
        <v>0</v>
      </c>
      <c r="G752" s="4">
        <v>0</v>
      </c>
    </row>
    <row r="753" spans="1:7" ht="23.45" customHeight="1" outlineLevel="1" x14ac:dyDescent="0.25">
      <c r="A753" s="6" t="s">
        <v>244</v>
      </c>
      <c r="B753" s="7" t="s">
        <v>245</v>
      </c>
      <c r="C753" s="8" t="s">
        <v>0</v>
      </c>
      <c r="D753" s="7" t="s">
        <v>1</v>
      </c>
      <c r="E753" s="3">
        <f>E754+E766</f>
        <v>21509765.039999999</v>
      </c>
      <c r="F753" s="3">
        <f t="shared" ref="F753:G753" si="261">F754+F766</f>
        <v>36647597.619999997</v>
      </c>
      <c r="G753" s="3">
        <f t="shared" si="261"/>
        <v>34726250.109999999</v>
      </c>
    </row>
    <row r="754" spans="1:7" ht="20.45" customHeight="1" outlineLevel="2" x14ac:dyDescent="0.25">
      <c r="A754" s="6" t="s">
        <v>246</v>
      </c>
      <c r="B754" s="7" t="s">
        <v>247</v>
      </c>
      <c r="C754" s="8" t="s">
        <v>0</v>
      </c>
      <c r="D754" s="7" t="s">
        <v>1</v>
      </c>
      <c r="E754" s="3">
        <f>E755+E761</f>
        <v>1700977</v>
      </c>
      <c r="F754" s="3">
        <f t="shared" ref="F754:G754" si="262">F755+F761</f>
        <v>3388794</v>
      </c>
      <c r="G754" s="3">
        <f t="shared" si="262"/>
        <v>3392547</v>
      </c>
    </row>
    <row r="755" spans="1:7" ht="34.15" customHeight="1" outlineLevel="3" x14ac:dyDescent="0.25">
      <c r="A755" s="6" t="s">
        <v>341</v>
      </c>
      <c r="B755" s="7" t="s">
        <v>247</v>
      </c>
      <c r="C755" s="8" t="s">
        <v>162</v>
      </c>
      <c r="D755" s="7" t="s">
        <v>1</v>
      </c>
      <c r="E755" s="3">
        <f t="shared" ref="E755:E759" si="263">E756</f>
        <v>1655000</v>
      </c>
      <c r="F755" s="3">
        <f>F756</f>
        <v>3295000</v>
      </c>
      <c r="G755" s="3">
        <f>G756</f>
        <v>3295000</v>
      </c>
    </row>
    <row r="756" spans="1:7" ht="31.5" outlineLevel="4" x14ac:dyDescent="0.25">
      <c r="A756" s="6" t="s">
        <v>307</v>
      </c>
      <c r="B756" s="7" t="s">
        <v>247</v>
      </c>
      <c r="C756" s="8" t="s">
        <v>248</v>
      </c>
      <c r="D756" s="7" t="s">
        <v>1</v>
      </c>
      <c r="E756" s="3">
        <f t="shared" si="263"/>
        <v>1655000</v>
      </c>
      <c r="F756" s="3">
        <f t="shared" ref="F756:G756" si="264">F757</f>
        <v>3295000</v>
      </c>
      <c r="G756" s="3">
        <f t="shared" si="264"/>
        <v>3295000</v>
      </c>
    </row>
    <row r="757" spans="1:7" ht="34.9" customHeight="1" outlineLevel="4" x14ac:dyDescent="0.25">
      <c r="A757" s="6" t="s">
        <v>307</v>
      </c>
      <c r="B757" s="7" t="s">
        <v>247</v>
      </c>
      <c r="C757" s="8" t="s">
        <v>248</v>
      </c>
      <c r="D757" s="7" t="s">
        <v>1</v>
      </c>
      <c r="E757" s="3">
        <f t="shared" si="263"/>
        <v>1655000</v>
      </c>
      <c r="F757" s="3">
        <f t="shared" ref="F757:G757" si="265">F758</f>
        <v>3295000</v>
      </c>
      <c r="G757" s="3">
        <f t="shared" si="265"/>
        <v>3295000</v>
      </c>
    </row>
    <row r="758" spans="1:7" ht="52.5" customHeight="1" outlineLevel="5" x14ac:dyDescent="0.25">
      <c r="A758" s="60" t="s">
        <v>306</v>
      </c>
      <c r="B758" s="61" t="s">
        <v>247</v>
      </c>
      <c r="C758" s="62" t="s">
        <v>249</v>
      </c>
      <c r="D758" s="61" t="s">
        <v>1</v>
      </c>
      <c r="E758" s="63">
        <f t="shared" si="263"/>
        <v>1655000</v>
      </c>
      <c r="F758" s="3">
        <f t="shared" ref="F758:G758" si="266">F759</f>
        <v>3295000</v>
      </c>
      <c r="G758" s="3">
        <f t="shared" si="266"/>
        <v>3295000</v>
      </c>
    </row>
    <row r="759" spans="1:7" ht="22.5" customHeight="1" outlineLevel="6" x14ac:dyDescent="0.25">
      <c r="A759" s="6" t="s">
        <v>24</v>
      </c>
      <c r="B759" s="7" t="s">
        <v>247</v>
      </c>
      <c r="C759" s="8" t="s">
        <v>249</v>
      </c>
      <c r="D759" s="7" t="s">
        <v>25</v>
      </c>
      <c r="E759" s="3">
        <f t="shared" si="263"/>
        <v>1655000</v>
      </c>
      <c r="F759" s="3">
        <f t="shared" ref="F759:G759" si="267">F760</f>
        <v>3295000</v>
      </c>
      <c r="G759" s="3">
        <f t="shared" si="267"/>
        <v>3295000</v>
      </c>
    </row>
    <row r="760" spans="1:7" ht="23.25" customHeight="1" outlineLevel="7" x14ac:dyDescent="0.25">
      <c r="A760" s="6" t="s">
        <v>26</v>
      </c>
      <c r="B760" s="7" t="s">
        <v>247</v>
      </c>
      <c r="C760" s="8" t="s">
        <v>249</v>
      </c>
      <c r="D760" s="7" t="s">
        <v>27</v>
      </c>
      <c r="E760" s="3">
        <v>1655000</v>
      </c>
      <c r="F760" s="4">
        <v>3295000</v>
      </c>
      <c r="G760" s="4">
        <v>3295000</v>
      </c>
    </row>
    <row r="761" spans="1:7" ht="22.15" customHeight="1" outlineLevel="7" x14ac:dyDescent="0.25">
      <c r="A761" s="6" t="s">
        <v>6</v>
      </c>
      <c r="B761" s="9">
        <v>1003</v>
      </c>
      <c r="C761" s="8" t="s">
        <v>7</v>
      </c>
      <c r="D761" s="7" t="s">
        <v>1</v>
      </c>
      <c r="E761" s="3">
        <f>E762</f>
        <v>45977</v>
      </c>
      <c r="F761" s="3">
        <f t="shared" ref="F761:G761" si="268">F762</f>
        <v>93794</v>
      </c>
      <c r="G761" s="3">
        <f t="shared" si="268"/>
        <v>97547</v>
      </c>
    </row>
    <row r="762" spans="1:7" ht="26.25" customHeight="1" outlineLevel="7" x14ac:dyDescent="0.25">
      <c r="A762" s="6" t="s">
        <v>8</v>
      </c>
      <c r="B762" s="9">
        <v>1003</v>
      </c>
      <c r="C762" s="8" t="s">
        <v>9</v>
      </c>
      <c r="D762" s="7" t="s">
        <v>1</v>
      </c>
      <c r="E762" s="3">
        <f>E763</f>
        <v>45977</v>
      </c>
      <c r="F762" s="3">
        <f t="shared" ref="F762:G762" si="269">F763</f>
        <v>93794</v>
      </c>
      <c r="G762" s="3">
        <f t="shared" si="269"/>
        <v>97547</v>
      </c>
    </row>
    <row r="763" spans="1:7" ht="115.5" customHeight="1" outlineLevel="7" x14ac:dyDescent="0.25">
      <c r="A763" s="6" t="s">
        <v>398</v>
      </c>
      <c r="B763" s="7" t="s">
        <v>247</v>
      </c>
      <c r="C763" s="8">
        <v>9999993190</v>
      </c>
      <c r="D763" s="7" t="s">
        <v>1</v>
      </c>
      <c r="E763" s="3">
        <f>E764</f>
        <v>45977</v>
      </c>
      <c r="F763" s="3">
        <f t="shared" ref="F763:G763" si="270">F764</f>
        <v>93794</v>
      </c>
      <c r="G763" s="3">
        <f t="shared" si="270"/>
        <v>97547</v>
      </c>
    </row>
    <row r="764" spans="1:7" ht="22.9" customHeight="1" outlineLevel="7" x14ac:dyDescent="0.25">
      <c r="A764" s="6" t="s">
        <v>399</v>
      </c>
      <c r="B764" s="7" t="s">
        <v>247</v>
      </c>
      <c r="C764" s="8">
        <v>9999993190</v>
      </c>
      <c r="D764" s="9">
        <v>800</v>
      </c>
      <c r="E764" s="3">
        <f>E765</f>
        <v>45977</v>
      </c>
      <c r="F764" s="3">
        <f t="shared" ref="F764:G764" si="271">F765</f>
        <v>93794</v>
      </c>
      <c r="G764" s="3">
        <f t="shared" si="271"/>
        <v>97547</v>
      </c>
    </row>
    <row r="765" spans="1:7" ht="37.9" customHeight="1" outlineLevel="7" x14ac:dyDescent="0.25">
      <c r="A765" s="6" t="s">
        <v>430</v>
      </c>
      <c r="B765" s="7" t="s">
        <v>247</v>
      </c>
      <c r="C765" s="8">
        <v>9999993190</v>
      </c>
      <c r="D765" s="9">
        <v>810</v>
      </c>
      <c r="E765" s="3">
        <v>45977</v>
      </c>
      <c r="F765" s="4">
        <v>93794</v>
      </c>
      <c r="G765" s="4">
        <v>97547</v>
      </c>
    </row>
    <row r="766" spans="1:7" ht="24" customHeight="1" outlineLevel="2" x14ac:dyDescent="0.25">
      <c r="A766" s="6" t="s">
        <v>252</v>
      </c>
      <c r="B766" s="7" t="s">
        <v>253</v>
      </c>
      <c r="C766" s="8" t="s">
        <v>0</v>
      </c>
      <c r="D766" s="7" t="s">
        <v>1</v>
      </c>
      <c r="E766" s="3">
        <f>E767+E772</f>
        <v>19808788.039999999</v>
      </c>
      <c r="F766" s="3">
        <f t="shared" ref="F766:G766" si="272">F767+F772</f>
        <v>33258803.619999997</v>
      </c>
      <c r="G766" s="3">
        <f t="shared" si="272"/>
        <v>31333703.110000003</v>
      </c>
    </row>
    <row r="767" spans="1:7" ht="40.15" customHeight="1" outlineLevel="3" x14ac:dyDescent="0.25">
      <c r="A767" s="6" t="s">
        <v>254</v>
      </c>
      <c r="B767" s="7" t="s">
        <v>253</v>
      </c>
      <c r="C767" s="8" t="s">
        <v>255</v>
      </c>
      <c r="D767" s="7" t="s">
        <v>1</v>
      </c>
      <c r="E767" s="3">
        <f>E768</f>
        <v>4685310</v>
      </c>
      <c r="F767" s="3">
        <f t="shared" ref="F767:G767" si="273">F768</f>
        <v>4784020.07</v>
      </c>
      <c r="G767" s="3">
        <f t="shared" si="273"/>
        <v>2487726.2000000002</v>
      </c>
    </row>
    <row r="768" spans="1:7" ht="33.75" customHeight="1" outlineLevel="4" x14ac:dyDescent="0.25">
      <c r="A768" s="6" t="s">
        <v>256</v>
      </c>
      <c r="B768" s="7" t="s">
        <v>253</v>
      </c>
      <c r="C768" s="8" t="s">
        <v>257</v>
      </c>
      <c r="D768" s="7" t="s">
        <v>1</v>
      </c>
      <c r="E768" s="3">
        <f>E769</f>
        <v>4685310</v>
      </c>
      <c r="F768" s="3">
        <f t="shared" ref="F768:G768" si="274">F769</f>
        <v>4784020.07</v>
      </c>
      <c r="G768" s="3">
        <f t="shared" si="274"/>
        <v>2487726.2000000002</v>
      </c>
    </row>
    <row r="769" spans="1:8" ht="36.75" customHeight="1" outlineLevel="5" x14ac:dyDescent="0.25">
      <c r="A769" s="6" t="s">
        <v>550</v>
      </c>
      <c r="B769" s="7" t="s">
        <v>253</v>
      </c>
      <c r="C769" s="8" t="s">
        <v>258</v>
      </c>
      <c r="D769" s="7" t="s">
        <v>1</v>
      </c>
      <c r="E769" s="3">
        <f>E770</f>
        <v>4685310</v>
      </c>
      <c r="F769" s="3">
        <f t="shared" ref="F769:G769" si="275">F770</f>
        <v>4784020.07</v>
      </c>
      <c r="G769" s="3">
        <f t="shared" si="275"/>
        <v>2487726.2000000002</v>
      </c>
    </row>
    <row r="770" spans="1:8" ht="23.25" customHeight="1" outlineLevel="6" x14ac:dyDescent="0.25">
      <c r="A770" s="6" t="s">
        <v>24</v>
      </c>
      <c r="B770" s="7" t="s">
        <v>253</v>
      </c>
      <c r="C770" s="8" t="s">
        <v>258</v>
      </c>
      <c r="D770" s="7" t="s">
        <v>25</v>
      </c>
      <c r="E770" s="3">
        <f>E771</f>
        <v>4685310</v>
      </c>
      <c r="F770" s="3">
        <f t="shared" ref="F770:G770" si="276">F771</f>
        <v>4784020.07</v>
      </c>
      <c r="G770" s="3">
        <f t="shared" si="276"/>
        <v>2487726.2000000002</v>
      </c>
    </row>
    <row r="771" spans="1:8" ht="27" customHeight="1" outlineLevel="7" x14ac:dyDescent="0.25">
      <c r="A771" s="6" t="s">
        <v>26</v>
      </c>
      <c r="B771" s="7" t="s">
        <v>253</v>
      </c>
      <c r="C771" s="8" t="s">
        <v>258</v>
      </c>
      <c r="D771" s="7" t="s">
        <v>27</v>
      </c>
      <c r="E771" s="3">
        <v>4685310</v>
      </c>
      <c r="F771" s="4">
        <v>4784020.07</v>
      </c>
      <c r="G771" s="4">
        <v>2487726.2000000002</v>
      </c>
    </row>
    <row r="772" spans="1:8" ht="25.5" customHeight="1" outlineLevel="3" x14ac:dyDescent="0.25">
      <c r="A772" s="6" t="s">
        <v>6</v>
      </c>
      <c r="B772" s="7" t="s">
        <v>253</v>
      </c>
      <c r="C772" s="8" t="s">
        <v>7</v>
      </c>
      <c r="D772" s="7" t="s">
        <v>1</v>
      </c>
      <c r="E772" s="3">
        <f>E773</f>
        <v>15123478.040000001</v>
      </c>
      <c r="F772" s="3">
        <f t="shared" ref="F772:G772" si="277">F773</f>
        <v>28474783.549999997</v>
      </c>
      <c r="G772" s="3">
        <f t="shared" si="277"/>
        <v>28845976.910000004</v>
      </c>
    </row>
    <row r="773" spans="1:8" ht="21" customHeight="1" outlineLevel="4" x14ac:dyDescent="0.25">
      <c r="A773" s="6" t="s">
        <v>8</v>
      </c>
      <c r="B773" s="7" t="s">
        <v>253</v>
      </c>
      <c r="C773" s="8" t="s">
        <v>9</v>
      </c>
      <c r="D773" s="7" t="s">
        <v>1</v>
      </c>
      <c r="E773" s="3">
        <f>E774+E778+E783</f>
        <v>15123478.040000001</v>
      </c>
      <c r="F773" s="3">
        <f t="shared" ref="F773:G773" si="278">F774+F778+F783</f>
        <v>28474783.549999997</v>
      </c>
      <c r="G773" s="3">
        <f t="shared" si="278"/>
        <v>28845976.910000004</v>
      </c>
    </row>
    <row r="774" spans="1:8" ht="49.5" customHeight="1" outlineLevel="5" x14ac:dyDescent="0.25">
      <c r="A774" s="60" t="s">
        <v>261</v>
      </c>
      <c r="B774" s="61" t="s">
        <v>253</v>
      </c>
      <c r="C774" s="62" t="s">
        <v>262</v>
      </c>
      <c r="D774" s="61" t="s">
        <v>1</v>
      </c>
      <c r="E774" s="63">
        <f>E775</f>
        <v>7125796.8700000001</v>
      </c>
      <c r="F774" s="3">
        <f t="shared" ref="F774:G774" si="279">F775</f>
        <v>15933705.949999999</v>
      </c>
      <c r="G774" s="3">
        <f t="shared" si="279"/>
        <v>16163837.310000001</v>
      </c>
      <c r="H774" s="59"/>
    </row>
    <row r="775" spans="1:8" ht="18.600000000000001" customHeight="1" outlineLevel="6" x14ac:dyDescent="0.25">
      <c r="A775" s="60" t="s">
        <v>24</v>
      </c>
      <c r="B775" s="61" t="s">
        <v>253</v>
      </c>
      <c r="C775" s="62" t="s">
        <v>262</v>
      </c>
      <c r="D775" s="61" t="s">
        <v>25</v>
      </c>
      <c r="E775" s="63">
        <f>E776+E777</f>
        <v>7125796.8700000001</v>
      </c>
      <c r="F775" s="3">
        <f t="shared" ref="F775:G775" si="280">F776+F777</f>
        <v>15933705.949999999</v>
      </c>
      <c r="G775" s="3">
        <f t="shared" si="280"/>
        <v>16163837.310000001</v>
      </c>
    </row>
    <row r="776" spans="1:8" ht="18" customHeight="1" outlineLevel="7" x14ac:dyDescent="0.25">
      <c r="A776" s="60" t="s">
        <v>259</v>
      </c>
      <c r="B776" s="61" t="s">
        <v>253</v>
      </c>
      <c r="C776" s="62" t="s">
        <v>262</v>
      </c>
      <c r="D776" s="61" t="s">
        <v>260</v>
      </c>
      <c r="E776" s="63">
        <v>4425796.87</v>
      </c>
      <c r="F776" s="4">
        <v>13133705.949999999</v>
      </c>
      <c r="G776" s="4">
        <v>13263837.310000001</v>
      </c>
    </row>
    <row r="777" spans="1:8" ht="24.75" customHeight="1" outlineLevel="7" x14ac:dyDescent="0.25">
      <c r="A777" s="60" t="s">
        <v>26</v>
      </c>
      <c r="B777" s="61" t="s">
        <v>253</v>
      </c>
      <c r="C777" s="62" t="s">
        <v>262</v>
      </c>
      <c r="D777" s="61" t="s">
        <v>27</v>
      </c>
      <c r="E777" s="63">
        <v>2700000</v>
      </c>
      <c r="F777" s="4">
        <v>2800000</v>
      </c>
      <c r="G777" s="4">
        <v>2900000</v>
      </c>
    </row>
    <row r="778" spans="1:8" ht="47.25" customHeight="1" outlineLevel="5" x14ac:dyDescent="0.25">
      <c r="A778" s="60" t="s">
        <v>263</v>
      </c>
      <c r="B778" s="61" t="s">
        <v>253</v>
      </c>
      <c r="C778" s="62" t="s">
        <v>264</v>
      </c>
      <c r="D778" s="61" t="s">
        <v>1</v>
      </c>
      <c r="E778" s="63">
        <f>E779+E781</f>
        <v>2683802</v>
      </c>
      <c r="F778" s="3">
        <f t="shared" ref="F778:G778" si="281">F779+F781</f>
        <v>3548958</v>
      </c>
      <c r="G778" s="3">
        <f t="shared" si="281"/>
        <v>3690020</v>
      </c>
      <c r="H778" s="59"/>
    </row>
    <row r="779" spans="1:8" ht="22.5" customHeight="1" outlineLevel="6" x14ac:dyDescent="0.25">
      <c r="A779" s="6" t="s">
        <v>18</v>
      </c>
      <c r="B779" s="7" t="s">
        <v>253</v>
      </c>
      <c r="C779" s="8" t="s">
        <v>264</v>
      </c>
      <c r="D779" s="7" t="s">
        <v>19</v>
      </c>
      <c r="E779" s="3">
        <f>E780</f>
        <v>36000</v>
      </c>
      <c r="F779" s="3">
        <f t="shared" ref="F779:G779" si="282">F780</f>
        <v>36000</v>
      </c>
      <c r="G779" s="3">
        <f t="shared" si="282"/>
        <v>36000</v>
      </c>
    </row>
    <row r="780" spans="1:8" ht="25.5" customHeight="1" outlineLevel="7" x14ac:dyDescent="0.25">
      <c r="A780" s="6" t="s">
        <v>20</v>
      </c>
      <c r="B780" s="7" t="s">
        <v>253</v>
      </c>
      <c r="C780" s="8" t="s">
        <v>264</v>
      </c>
      <c r="D780" s="7" t="s">
        <v>21</v>
      </c>
      <c r="E780" s="3">
        <v>36000</v>
      </c>
      <c r="F780" s="4">
        <v>36000</v>
      </c>
      <c r="G780" s="4">
        <v>36000</v>
      </c>
    </row>
    <row r="781" spans="1:8" ht="20.25" customHeight="1" outlineLevel="6" x14ac:dyDescent="0.25">
      <c r="A781" s="6" t="s">
        <v>24</v>
      </c>
      <c r="B781" s="7" t="s">
        <v>253</v>
      </c>
      <c r="C781" s="8" t="s">
        <v>264</v>
      </c>
      <c r="D781" s="7" t="s">
        <v>25</v>
      </c>
      <c r="E781" s="3">
        <f>E782</f>
        <v>2647802</v>
      </c>
      <c r="F781" s="3">
        <f t="shared" ref="F781:G781" si="283">F782</f>
        <v>3512958</v>
      </c>
      <c r="G781" s="3">
        <f t="shared" si="283"/>
        <v>3654020</v>
      </c>
    </row>
    <row r="782" spans="1:8" ht="23.25" customHeight="1" outlineLevel="7" x14ac:dyDescent="0.25">
      <c r="A782" s="6" t="s">
        <v>305</v>
      </c>
      <c r="B782" s="7" t="s">
        <v>253</v>
      </c>
      <c r="C782" s="8" t="s">
        <v>264</v>
      </c>
      <c r="D782" s="7" t="s">
        <v>260</v>
      </c>
      <c r="E782" s="3">
        <v>2647802</v>
      </c>
      <c r="F782" s="4">
        <v>3512958</v>
      </c>
      <c r="G782" s="4">
        <v>3654020</v>
      </c>
    </row>
    <row r="783" spans="1:8" ht="51" customHeight="1" outlineLevel="5" x14ac:dyDescent="0.25">
      <c r="A783" s="60" t="s">
        <v>324</v>
      </c>
      <c r="B783" s="61" t="s">
        <v>253</v>
      </c>
      <c r="C783" s="62" t="s">
        <v>265</v>
      </c>
      <c r="D783" s="61" t="s">
        <v>1</v>
      </c>
      <c r="E783" s="63">
        <f>E784</f>
        <v>5313879.17</v>
      </c>
      <c r="F783" s="3">
        <f t="shared" ref="F783:G783" si="284">F784</f>
        <v>8992119.5999999996</v>
      </c>
      <c r="G783" s="3">
        <f t="shared" si="284"/>
        <v>8992119.5999999996</v>
      </c>
      <c r="H783" s="59"/>
    </row>
    <row r="784" spans="1:8" ht="25.15" customHeight="1" outlineLevel="6" x14ac:dyDescent="0.25">
      <c r="A784" s="6" t="s">
        <v>18</v>
      </c>
      <c r="B784" s="7" t="s">
        <v>253</v>
      </c>
      <c r="C784" s="8" t="s">
        <v>265</v>
      </c>
      <c r="D784" s="7" t="s">
        <v>19</v>
      </c>
      <c r="E784" s="3">
        <f>E785</f>
        <v>5313879.17</v>
      </c>
      <c r="F784" s="3">
        <f t="shared" ref="F784:G784" si="285">F785</f>
        <v>8992119.5999999996</v>
      </c>
      <c r="G784" s="3">
        <f t="shared" si="285"/>
        <v>8992119.5999999996</v>
      </c>
    </row>
    <row r="785" spans="1:7" ht="22.9" customHeight="1" outlineLevel="7" x14ac:dyDescent="0.25">
      <c r="A785" s="6" t="s">
        <v>20</v>
      </c>
      <c r="B785" s="7" t="s">
        <v>253</v>
      </c>
      <c r="C785" s="8" t="s">
        <v>265</v>
      </c>
      <c r="D785" s="7" t="s">
        <v>21</v>
      </c>
      <c r="E785" s="3">
        <v>5313879.17</v>
      </c>
      <c r="F785" s="4">
        <v>8992119.5999999996</v>
      </c>
      <c r="G785" s="4">
        <v>8992119.5999999996</v>
      </c>
    </row>
    <row r="786" spans="1:7" ht="19.5" customHeight="1" outlineLevel="1" x14ac:dyDescent="0.25">
      <c r="A786" s="6" t="s">
        <v>266</v>
      </c>
      <c r="B786" s="7" t="s">
        <v>267</v>
      </c>
      <c r="C786" s="8" t="s">
        <v>0</v>
      </c>
      <c r="D786" s="7" t="s">
        <v>1</v>
      </c>
      <c r="E786" s="3">
        <f>E787</f>
        <v>5130740</v>
      </c>
      <c r="F786" s="3">
        <f t="shared" ref="F786:G786" si="286">F787</f>
        <v>0</v>
      </c>
      <c r="G786" s="3">
        <f t="shared" si="286"/>
        <v>0</v>
      </c>
    </row>
    <row r="787" spans="1:7" ht="20.45" customHeight="1" outlineLevel="2" x14ac:dyDescent="0.25">
      <c r="A787" s="6" t="s">
        <v>268</v>
      </c>
      <c r="B787" s="7" t="s">
        <v>269</v>
      </c>
      <c r="C787" s="8" t="s">
        <v>0</v>
      </c>
      <c r="D787" s="7" t="s">
        <v>1</v>
      </c>
      <c r="E787" s="3">
        <f>E788</f>
        <v>5130740</v>
      </c>
      <c r="F787" s="3">
        <f t="shared" ref="F787:G787" si="287">F788</f>
        <v>0</v>
      </c>
      <c r="G787" s="3">
        <f t="shared" si="287"/>
        <v>0</v>
      </c>
    </row>
    <row r="788" spans="1:7" ht="30.75" customHeight="1" outlineLevel="3" x14ac:dyDescent="0.25">
      <c r="A788" s="6" t="s">
        <v>270</v>
      </c>
      <c r="B788" s="7" t="s">
        <v>269</v>
      </c>
      <c r="C788" s="8" t="s">
        <v>271</v>
      </c>
      <c r="D788" s="7" t="s">
        <v>1</v>
      </c>
      <c r="E788" s="3">
        <f>E789</f>
        <v>5130740</v>
      </c>
      <c r="F788" s="3">
        <f>F789</f>
        <v>0</v>
      </c>
      <c r="G788" s="3">
        <f>G789</f>
        <v>0</v>
      </c>
    </row>
    <row r="789" spans="1:7" ht="33" customHeight="1" outlineLevel="4" x14ac:dyDescent="0.25">
      <c r="A789" s="6" t="s">
        <v>272</v>
      </c>
      <c r="B789" s="7" t="s">
        <v>269</v>
      </c>
      <c r="C789" s="8" t="s">
        <v>273</v>
      </c>
      <c r="D789" s="7" t="s">
        <v>1</v>
      </c>
      <c r="E789" s="3">
        <f>E790+E805+E808+E802+E811+E797</f>
        <v>5130740</v>
      </c>
      <c r="F789" s="3">
        <f t="shared" ref="F789:G789" si="288">F790</f>
        <v>0</v>
      </c>
      <c r="G789" s="3">
        <f t="shared" si="288"/>
        <v>0</v>
      </c>
    </row>
    <row r="790" spans="1:7" ht="52.15" customHeight="1" outlineLevel="5" x14ac:dyDescent="0.25">
      <c r="A790" s="6" t="s">
        <v>366</v>
      </c>
      <c r="B790" s="7" t="s">
        <v>269</v>
      </c>
      <c r="C790" s="8">
        <v>2000120001</v>
      </c>
      <c r="D790" s="7" t="s">
        <v>1</v>
      </c>
      <c r="E790" s="3">
        <f>E791+E793+E795</f>
        <v>1230000</v>
      </c>
      <c r="F790" s="3">
        <f t="shared" ref="F790:G790" si="289">F791+F793+F795</f>
        <v>0</v>
      </c>
      <c r="G790" s="3">
        <f t="shared" si="289"/>
        <v>0</v>
      </c>
    </row>
    <row r="791" spans="1:7" ht="49.5" customHeight="1" outlineLevel="6" x14ac:dyDescent="0.25">
      <c r="A791" s="6" t="s">
        <v>12</v>
      </c>
      <c r="B791" s="7" t="s">
        <v>269</v>
      </c>
      <c r="C791" s="8">
        <v>2000120001</v>
      </c>
      <c r="D791" s="7" t="s">
        <v>13</v>
      </c>
      <c r="E791" s="3">
        <f>E792</f>
        <v>200000</v>
      </c>
      <c r="F791" s="3">
        <f t="shared" ref="F791:G791" si="290">F792</f>
        <v>0</v>
      </c>
      <c r="G791" s="3">
        <f t="shared" si="290"/>
        <v>0</v>
      </c>
    </row>
    <row r="792" spans="1:7" ht="23.25" customHeight="1" outlineLevel="7" x14ac:dyDescent="0.25">
      <c r="A792" s="6" t="s">
        <v>65</v>
      </c>
      <c r="B792" s="7" t="s">
        <v>269</v>
      </c>
      <c r="C792" s="8">
        <v>2000120001</v>
      </c>
      <c r="D792" s="7" t="s">
        <v>66</v>
      </c>
      <c r="E792" s="3">
        <v>200000</v>
      </c>
      <c r="F792" s="4"/>
      <c r="G792" s="4"/>
    </row>
    <row r="793" spans="1:7" ht="22.5" customHeight="1" outlineLevel="6" x14ac:dyDescent="0.25">
      <c r="A793" s="6" t="s">
        <v>18</v>
      </c>
      <c r="B793" s="7" t="s">
        <v>269</v>
      </c>
      <c r="C793" s="8">
        <v>2000120001</v>
      </c>
      <c r="D793" s="7" t="s">
        <v>19</v>
      </c>
      <c r="E793" s="3">
        <f>E794</f>
        <v>730000</v>
      </c>
      <c r="F793" s="3">
        <f t="shared" ref="F793:G793" si="291">F794</f>
        <v>0</v>
      </c>
      <c r="G793" s="3">
        <f t="shared" si="291"/>
        <v>0</v>
      </c>
    </row>
    <row r="794" spans="1:7" ht="24" customHeight="1" outlineLevel="7" x14ac:dyDescent="0.25">
      <c r="A794" s="6" t="s">
        <v>20</v>
      </c>
      <c r="B794" s="7" t="s">
        <v>269</v>
      </c>
      <c r="C794" s="8">
        <v>2000120001</v>
      </c>
      <c r="D794" s="7" t="s">
        <v>21</v>
      </c>
      <c r="E794" s="3">
        <v>730000</v>
      </c>
      <c r="F794" s="4"/>
      <c r="G794" s="4"/>
    </row>
    <row r="795" spans="1:7" ht="24" customHeight="1" outlineLevel="6" x14ac:dyDescent="0.25">
      <c r="A795" s="6" t="s">
        <v>24</v>
      </c>
      <c r="B795" s="7" t="s">
        <v>269</v>
      </c>
      <c r="C795" s="8">
        <v>2000120001</v>
      </c>
      <c r="D795" s="7" t="s">
        <v>25</v>
      </c>
      <c r="E795" s="3">
        <f>E796</f>
        <v>300000</v>
      </c>
      <c r="F795" s="3">
        <f t="shared" ref="F795:G795" si="292">F796</f>
        <v>0</v>
      </c>
      <c r="G795" s="3">
        <f t="shared" si="292"/>
        <v>0</v>
      </c>
    </row>
    <row r="796" spans="1:7" ht="19.5" customHeight="1" outlineLevel="7" x14ac:dyDescent="0.25">
      <c r="A796" s="6" t="s">
        <v>250</v>
      </c>
      <c r="B796" s="7" t="s">
        <v>269</v>
      </c>
      <c r="C796" s="8">
        <v>2000120001</v>
      </c>
      <c r="D796" s="7" t="s">
        <v>251</v>
      </c>
      <c r="E796" s="3">
        <v>300000</v>
      </c>
      <c r="F796" s="4">
        <v>0</v>
      </c>
      <c r="G796" s="4">
        <v>0</v>
      </c>
    </row>
    <row r="797" spans="1:7" ht="62.45" customHeight="1" outlineLevel="7" x14ac:dyDescent="0.25">
      <c r="A797" s="60" t="s">
        <v>547</v>
      </c>
      <c r="B797" s="61" t="s">
        <v>269</v>
      </c>
      <c r="C797" s="62">
        <v>2000120002</v>
      </c>
      <c r="D797" s="61" t="s">
        <v>1</v>
      </c>
      <c r="E797" s="63">
        <f>E800+E798</f>
        <v>132800</v>
      </c>
      <c r="F797" s="4">
        <v>0</v>
      </c>
      <c r="G797" s="4">
        <v>0</v>
      </c>
    </row>
    <row r="798" spans="1:7" ht="46.5" customHeight="1" outlineLevel="7" x14ac:dyDescent="0.25">
      <c r="A798" s="6" t="s">
        <v>12</v>
      </c>
      <c r="B798" s="7" t="s">
        <v>269</v>
      </c>
      <c r="C798" s="62">
        <v>2000120002</v>
      </c>
      <c r="D798" s="7" t="s">
        <v>13</v>
      </c>
      <c r="E798" s="63">
        <f>E799</f>
        <v>32800</v>
      </c>
      <c r="F798" s="4">
        <v>0</v>
      </c>
      <c r="G798" s="4">
        <v>0</v>
      </c>
    </row>
    <row r="799" spans="1:7" ht="18.75" customHeight="1" outlineLevel="7" x14ac:dyDescent="0.25">
      <c r="A799" s="6" t="s">
        <v>65</v>
      </c>
      <c r="B799" s="7" t="s">
        <v>269</v>
      </c>
      <c r="C799" s="62">
        <v>2000120002</v>
      </c>
      <c r="D799" s="7" t="s">
        <v>66</v>
      </c>
      <c r="E799" s="63">
        <v>32800</v>
      </c>
      <c r="F799" s="4">
        <v>0</v>
      </c>
      <c r="G799" s="4">
        <v>0</v>
      </c>
    </row>
    <row r="800" spans="1:7" ht="19.5" customHeight="1" outlineLevel="7" x14ac:dyDescent="0.25">
      <c r="A800" s="60" t="s">
        <v>18</v>
      </c>
      <c r="B800" s="61" t="s">
        <v>269</v>
      </c>
      <c r="C800" s="62">
        <v>2000120002</v>
      </c>
      <c r="D800" s="61" t="s">
        <v>19</v>
      </c>
      <c r="E800" s="63">
        <f>E801</f>
        <v>100000</v>
      </c>
      <c r="F800" s="4">
        <v>0</v>
      </c>
      <c r="G800" s="4">
        <v>0</v>
      </c>
    </row>
    <row r="801" spans="1:7" ht="19.5" customHeight="1" outlineLevel="7" x14ac:dyDescent="0.25">
      <c r="A801" s="60" t="s">
        <v>20</v>
      </c>
      <c r="B801" s="61" t="s">
        <v>269</v>
      </c>
      <c r="C801" s="62">
        <v>2000120002</v>
      </c>
      <c r="D801" s="61" t="s">
        <v>21</v>
      </c>
      <c r="E801" s="63">
        <v>100000</v>
      </c>
      <c r="F801" s="4">
        <v>0</v>
      </c>
      <c r="G801" s="4">
        <v>0</v>
      </c>
    </row>
    <row r="802" spans="1:7" ht="33.75" customHeight="1" outlineLevel="7" x14ac:dyDescent="0.25">
      <c r="A802" s="60" t="s">
        <v>469</v>
      </c>
      <c r="B802" s="61" t="s">
        <v>269</v>
      </c>
      <c r="C802" s="62">
        <v>2000120012</v>
      </c>
      <c r="D802" s="61" t="s">
        <v>1</v>
      </c>
      <c r="E802" s="63">
        <f>E803</f>
        <v>275000</v>
      </c>
      <c r="F802" s="3">
        <f t="shared" ref="F802:G802" si="293">F803+F805+F807</f>
        <v>0</v>
      </c>
      <c r="G802" s="3">
        <f t="shared" si="293"/>
        <v>0</v>
      </c>
    </row>
    <row r="803" spans="1:7" ht="19.5" customHeight="1" outlineLevel="7" x14ac:dyDescent="0.25">
      <c r="A803" s="6" t="s">
        <v>18</v>
      </c>
      <c r="B803" s="7" t="s">
        <v>269</v>
      </c>
      <c r="C803" s="8">
        <v>2000120012</v>
      </c>
      <c r="D803" s="7" t="s">
        <v>19</v>
      </c>
      <c r="E803" s="3">
        <f>E804</f>
        <v>275000</v>
      </c>
      <c r="F803" s="3">
        <f t="shared" ref="F803:G803" si="294">F804</f>
        <v>0</v>
      </c>
      <c r="G803" s="3">
        <f t="shared" si="294"/>
        <v>0</v>
      </c>
    </row>
    <row r="804" spans="1:7" ht="19.5" customHeight="1" outlineLevel="7" x14ac:dyDescent="0.25">
      <c r="A804" s="6" t="s">
        <v>20</v>
      </c>
      <c r="B804" s="7" t="s">
        <v>269</v>
      </c>
      <c r="C804" s="8">
        <v>2000120012</v>
      </c>
      <c r="D804" s="7" t="s">
        <v>21</v>
      </c>
      <c r="E804" s="3">
        <v>275000</v>
      </c>
      <c r="F804" s="4"/>
      <c r="G804" s="4"/>
    </row>
    <row r="805" spans="1:7" ht="34.5" customHeight="1" outlineLevel="7" x14ac:dyDescent="0.25">
      <c r="A805" s="6" t="s">
        <v>354</v>
      </c>
      <c r="B805" s="7" t="s">
        <v>269</v>
      </c>
      <c r="C805" s="8">
        <v>2000192230</v>
      </c>
      <c r="D805" s="7" t="s">
        <v>1</v>
      </c>
      <c r="E805" s="3">
        <v>2066130</v>
      </c>
      <c r="F805" s="12">
        <v>0</v>
      </c>
      <c r="G805" s="4">
        <v>0</v>
      </c>
    </row>
    <row r="806" spans="1:7" ht="21.6" customHeight="1" outlineLevel="7" x14ac:dyDescent="0.25">
      <c r="A806" s="6" t="s">
        <v>18</v>
      </c>
      <c r="B806" s="7" t="s">
        <v>269</v>
      </c>
      <c r="C806" s="8">
        <v>2000192230</v>
      </c>
      <c r="D806" s="7" t="s">
        <v>19</v>
      </c>
      <c r="E806" s="3">
        <v>2066130</v>
      </c>
      <c r="F806" s="12">
        <v>0</v>
      </c>
      <c r="G806" s="4">
        <v>0</v>
      </c>
    </row>
    <row r="807" spans="1:7" ht="24.75" customHeight="1" outlineLevel="7" x14ac:dyDescent="0.25">
      <c r="A807" s="6" t="s">
        <v>20</v>
      </c>
      <c r="B807" s="7" t="s">
        <v>269</v>
      </c>
      <c r="C807" s="8">
        <v>2000192230</v>
      </c>
      <c r="D807" s="7" t="s">
        <v>21</v>
      </c>
      <c r="E807" s="3">
        <v>2066130</v>
      </c>
      <c r="F807" s="12">
        <v>0</v>
      </c>
      <c r="G807" s="4">
        <v>0</v>
      </c>
    </row>
    <row r="808" spans="1:7" ht="36.75" customHeight="1" outlineLevel="7" x14ac:dyDescent="0.25">
      <c r="A808" s="6" t="s">
        <v>355</v>
      </c>
      <c r="B808" s="7" t="s">
        <v>269</v>
      </c>
      <c r="C808" s="8" t="s">
        <v>386</v>
      </c>
      <c r="D808" s="7" t="s">
        <v>1</v>
      </c>
      <c r="E808" s="3">
        <f>E809</f>
        <v>26810</v>
      </c>
      <c r="F808" s="12">
        <v>0</v>
      </c>
      <c r="G808" s="4">
        <v>0</v>
      </c>
    </row>
    <row r="809" spans="1:7" ht="23.25" customHeight="1" outlineLevel="7" x14ac:dyDescent="0.25">
      <c r="A809" s="6" t="s">
        <v>18</v>
      </c>
      <c r="B809" s="7" t="s">
        <v>269</v>
      </c>
      <c r="C809" s="8" t="s">
        <v>386</v>
      </c>
      <c r="D809" s="7" t="s">
        <v>19</v>
      </c>
      <c r="E809" s="3">
        <f>E810</f>
        <v>26810</v>
      </c>
      <c r="F809" s="12">
        <v>0</v>
      </c>
      <c r="G809" s="4">
        <v>0</v>
      </c>
    </row>
    <row r="810" spans="1:7" ht="22.9" customHeight="1" outlineLevel="7" x14ac:dyDescent="0.25">
      <c r="A810" s="6" t="s">
        <v>20</v>
      </c>
      <c r="B810" s="7" t="s">
        <v>269</v>
      </c>
      <c r="C810" s="8" t="s">
        <v>386</v>
      </c>
      <c r="D810" s="7" t="s">
        <v>21</v>
      </c>
      <c r="E810" s="3">
        <v>26810</v>
      </c>
      <c r="F810" s="12">
        <v>0</v>
      </c>
      <c r="G810" s="4">
        <v>0</v>
      </c>
    </row>
    <row r="811" spans="1:7" ht="53.45" customHeight="1" outlineLevel="7" x14ac:dyDescent="0.25">
      <c r="A811" s="21" t="s">
        <v>478</v>
      </c>
      <c r="B811" s="7" t="s">
        <v>269</v>
      </c>
      <c r="C811" s="34">
        <v>2000124313</v>
      </c>
      <c r="D811" s="7" t="s">
        <v>1</v>
      </c>
      <c r="E811" s="3">
        <f>E812</f>
        <v>1400000</v>
      </c>
      <c r="F811" s="12">
        <v>0</v>
      </c>
      <c r="G811" s="4">
        <v>0</v>
      </c>
    </row>
    <row r="812" spans="1:7" ht="24" customHeight="1" outlineLevel="7" x14ac:dyDescent="0.25">
      <c r="A812" s="6" t="s">
        <v>18</v>
      </c>
      <c r="B812" s="7" t="s">
        <v>269</v>
      </c>
      <c r="C812" s="34">
        <v>2000124313</v>
      </c>
      <c r="D812" s="7" t="s">
        <v>19</v>
      </c>
      <c r="E812" s="3">
        <f>E813</f>
        <v>1400000</v>
      </c>
      <c r="F812" s="12">
        <v>0</v>
      </c>
      <c r="G812" s="4">
        <v>0</v>
      </c>
    </row>
    <row r="813" spans="1:7" ht="22.9" customHeight="1" outlineLevel="7" x14ac:dyDescent="0.25">
      <c r="A813" s="6" t="s">
        <v>20</v>
      </c>
      <c r="B813" s="7" t="s">
        <v>269</v>
      </c>
      <c r="C813" s="34">
        <v>2000124313</v>
      </c>
      <c r="D813" s="7" t="s">
        <v>21</v>
      </c>
      <c r="E813" s="3">
        <v>1400000</v>
      </c>
      <c r="F813" s="12">
        <v>0</v>
      </c>
      <c r="G813" s="4">
        <v>0</v>
      </c>
    </row>
    <row r="814" spans="1:7" ht="22.5" customHeight="1" outlineLevel="1" x14ac:dyDescent="0.25">
      <c r="A814" s="6" t="s">
        <v>274</v>
      </c>
      <c r="B814" s="7" t="s">
        <v>275</v>
      </c>
      <c r="C814" s="8" t="s">
        <v>0</v>
      </c>
      <c r="D814" s="7" t="s">
        <v>1</v>
      </c>
      <c r="E814" s="3">
        <f t="shared" ref="E814:G823" si="295">E815</f>
        <v>3851352.76</v>
      </c>
      <c r="F814" s="3">
        <f t="shared" si="295"/>
        <v>3368680</v>
      </c>
      <c r="G814" s="3">
        <f t="shared" si="295"/>
        <v>3063860</v>
      </c>
    </row>
    <row r="815" spans="1:7" ht="19.5" customHeight="1" outlineLevel="2" x14ac:dyDescent="0.25">
      <c r="A815" s="6" t="s">
        <v>276</v>
      </c>
      <c r="B815" s="7" t="s">
        <v>277</v>
      </c>
      <c r="C815" s="8" t="s">
        <v>0</v>
      </c>
      <c r="D815" s="7" t="s">
        <v>1</v>
      </c>
      <c r="E815" s="3">
        <f t="shared" si="295"/>
        <v>3851352.76</v>
      </c>
      <c r="F815" s="3">
        <f t="shared" si="295"/>
        <v>3368680</v>
      </c>
      <c r="G815" s="3">
        <f t="shared" si="295"/>
        <v>3063860</v>
      </c>
    </row>
    <row r="816" spans="1:7" ht="22.9" customHeight="1" outlineLevel="3" x14ac:dyDescent="0.25">
      <c r="A816" s="6" t="s">
        <v>6</v>
      </c>
      <c r="B816" s="7" t="s">
        <v>277</v>
      </c>
      <c r="C816" s="8" t="s">
        <v>7</v>
      </c>
      <c r="D816" s="7" t="s">
        <v>1</v>
      </c>
      <c r="E816" s="3">
        <f t="shared" si="295"/>
        <v>3851352.76</v>
      </c>
      <c r="F816" s="3">
        <f t="shared" si="295"/>
        <v>3368680</v>
      </c>
      <c r="G816" s="3">
        <f t="shared" si="295"/>
        <v>3063860</v>
      </c>
    </row>
    <row r="817" spans="1:7" ht="26.45" customHeight="1" outlineLevel="4" x14ac:dyDescent="0.25">
      <c r="A817" s="6" t="s">
        <v>8</v>
      </c>
      <c r="B817" s="7" t="s">
        <v>277</v>
      </c>
      <c r="C817" s="8" t="s">
        <v>9</v>
      </c>
      <c r="D817" s="7" t="s">
        <v>1</v>
      </c>
      <c r="E817" s="3">
        <f>E818+E823</f>
        <v>3851352.76</v>
      </c>
      <c r="F817" s="3">
        <f t="shared" ref="F817:G817" si="296">F818+F823</f>
        <v>3368680</v>
      </c>
      <c r="G817" s="3">
        <f t="shared" si="296"/>
        <v>3063860</v>
      </c>
    </row>
    <row r="818" spans="1:7" ht="36" customHeight="1" outlineLevel="5" x14ac:dyDescent="0.25">
      <c r="A818" s="6" t="s">
        <v>278</v>
      </c>
      <c r="B818" s="7" t="s">
        <v>277</v>
      </c>
      <c r="C818" s="8" t="s">
        <v>279</v>
      </c>
      <c r="D818" s="7" t="s">
        <v>1</v>
      </c>
      <c r="E818" s="3">
        <f>E821+E819</f>
        <v>3475618</v>
      </c>
      <c r="F818" s="3">
        <f>F821+F819</f>
        <v>2994680</v>
      </c>
      <c r="G818" s="3">
        <f>G821+G819</f>
        <v>2689860</v>
      </c>
    </row>
    <row r="819" spans="1:7" ht="49.9" customHeight="1" outlineLevel="5" x14ac:dyDescent="0.25">
      <c r="A819" s="6" t="s">
        <v>12</v>
      </c>
      <c r="B819" s="7" t="s">
        <v>277</v>
      </c>
      <c r="C819" s="8" t="s">
        <v>279</v>
      </c>
      <c r="D819" s="9">
        <v>100</v>
      </c>
      <c r="E819" s="3">
        <f>E820</f>
        <v>2733610</v>
      </c>
      <c r="F819" s="3">
        <f>F820</f>
        <v>2683610</v>
      </c>
      <c r="G819" s="3">
        <f>G820</f>
        <v>2339850</v>
      </c>
    </row>
    <row r="820" spans="1:7" ht="20.25" customHeight="1" outlineLevel="5" x14ac:dyDescent="0.25">
      <c r="A820" s="6" t="s">
        <v>65</v>
      </c>
      <c r="B820" s="7" t="s">
        <v>277</v>
      </c>
      <c r="C820" s="8" t="s">
        <v>279</v>
      </c>
      <c r="D820" s="9">
        <v>110</v>
      </c>
      <c r="E820" s="3">
        <v>2733610</v>
      </c>
      <c r="F820" s="3">
        <v>2683610</v>
      </c>
      <c r="G820" s="3">
        <v>2339850</v>
      </c>
    </row>
    <row r="821" spans="1:7" ht="22.9" customHeight="1" outlineLevel="6" x14ac:dyDescent="0.25">
      <c r="A821" s="6" t="s">
        <v>18</v>
      </c>
      <c r="B821" s="7" t="s">
        <v>277</v>
      </c>
      <c r="C821" s="8" t="s">
        <v>279</v>
      </c>
      <c r="D821" s="7" t="s">
        <v>19</v>
      </c>
      <c r="E821" s="3">
        <f t="shared" si="295"/>
        <v>742008</v>
      </c>
      <c r="F821" s="3">
        <f t="shared" si="295"/>
        <v>311070</v>
      </c>
      <c r="G821" s="3">
        <f t="shared" si="295"/>
        <v>350010</v>
      </c>
    </row>
    <row r="822" spans="1:7" ht="33" customHeight="1" outlineLevel="7" x14ac:dyDescent="0.25">
      <c r="A822" s="6" t="s">
        <v>20</v>
      </c>
      <c r="B822" s="7" t="s">
        <v>277</v>
      </c>
      <c r="C822" s="8" t="s">
        <v>279</v>
      </c>
      <c r="D822" s="7" t="s">
        <v>21</v>
      </c>
      <c r="E822" s="3">
        <v>742008</v>
      </c>
      <c r="F822" s="4">
        <v>311070</v>
      </c>
      <c r="G822" s="4">
        <v>350010</v>
      </c>
    </row>
    <row r="823" spans="1:7" ht="36" customHeight="1" outlineLevel="7" x14ac:dyDescent="0.25">
      <c r="A823" s="6" t="s">
        <v>358</v>
      </c>
      <c r="B823" s="7" t="s">
        <v>277</v>
      </c>
      <c r="C823" s="8">
        <v>9999941700</v>
      </c>
      <c r="D823" s="7" t="s">
        <v>1</v>
      </c>
      <c r="E823" s="3">
        <f t="shared" si="295"/>
        <v>375734.76</v>
      </c>
      <c r="F823" s="3">
        <f t="shared" si="295"/>
        <v>374000</v>
      </c>
      <c r="G823" s="3">
        <f t="shared" si="295"/>
        <v>374000</v>
      </c>
    </row>
    <row r="824" spans="1:7" ht="23.45" customHeight="1" outlineLevel="7" x14ac:dyDescent="0.25">
      <c r="A824" s="6" t="s">
        <v>18</v>
      </c>
      <c r="B824" s="7" t="s">
        <v>277</v>
      </c>
      <c r="C824" s="8">
        <v>9999941700</v>
      </c>
      <c r="D824" s="7" t="s">
        <v>19</v>
      </c>
      <c r="E824" s="3">
        <f>E825</f>
        <v>375734.76</v>
      </c>
      <c r="F824" s="3">
        <f>F825</f>
        <v>374000</v>
      </c>
      <c r="G824" s="3">
        <f>G825</f>
        <v>374000</v>
      </c>
    </row>
    <row r="825" spans="1:7" ht="22.9" customHeight="1" outlineLevel="7" x14ac:dyDescent="0.25">
      <c r="A825" s="6" t="s">
        <v>20</v>
      </c>
      <c r="B825" s="7" t="s">
        <v>277</v>
      </c>
      <c r="C825" s="8">
        <v>9999941700</v>
      </c>
      <c r="D825" s="7" t="s">
        <v>21</v>
      </c>
      <c r="E825" s="3">
        <v>375734.76</v>
      </c>
      <c r="F825" s="4">
        <v>374000</v>
      </c>
      <c r="G825" s="4">
        <v>374000</v>
      </c>
    </row>
    <row r="826" spans="1:7" ht="15.75" outlineLevel="1" x14ac:dyDescent="0.25">
      <c r="A826" s="6" t="s">
        <v>280</v>
      </c>
      <c r="B826" s="7" t="s">
        <v>281</v>
      </c>
      <c r="C826" s="8" t="s">
        <v>0</v>
      </c>
      <c r="D826" s="7" t="s">
        <v>1</v>
      </c>
      <c r="E826" s="3">
        <f t="shared" ref="E826:G831" si="297">E827</f>
        <v>25000</v>
      </c>
      <c r="F826" s="3">
        <f t="shared" si="297"/>
        <v>25000</v>
      </c>
      <c r="G826" s="3">
        <f t="shared" si="297"/>
        <v>25000</v>
      </c>
    </row>
    <row r="827" spans="1:7" ht="20.45" customHeight="1" outlineLevel="2" x14ac:dyDescent="0.25">
      <c r="A827" s="6" t="s">
        <v>282</v>
      </c>
      <c r="B827" s="7" t="s">
        <v>283</v>
      </c>
      <c r="C827" s="8" t="s">
        <v>0</v>
      </c>
      <c r="D827" s="7" t="s">
        <v>1</v>
      </c>
      <c r="E827" s="3">
        <f t="shared" si="297"/>
        <v>25000</v>
      </c>
      <c r="F827" s="3">
        <f t="shared" si="297"/>
        <v>25000</v>
      </c>
      <c r="G827" s="3">
        <f t="shared" si="297"/>
        <v>25000</v>
      </c>
    </row>
    <row r="828" spans="1:7" ht="19.899999999999999" customHeight="1" outlineLevel="3" x14ac:dyDescent="0.25">
      <c r="A828" s="6" t="s">
        <v>6</v>
      </c>
      <c r="B828" s="7" t="s">
        <v>283</v>
      </c>
      <c r="C828" s="8" t="s">
        <v>7</v>
      </c>
      <c r="D828" s="7" t="s">
        <v>1</v>
      </c>
      <c r="E828" s="3">
        <f t="shared" si="297"/>
        <v>25000</v>
      </c>
      <c r="F828" s="3">
        <f t="shared" si="297"/>
        <v>25000</v>
      </c>
      <c r="G828" s="3">
        <f t="shared" si="297"/>
        <v>25000</v>
      </c>
    </row>
    <row r="829" spans="1:7" ht="18" customHeight="1" outlineLevel="4" x14ac:dyDescent="0.25">
      <c r="A829" s="6" t="s">
        <v>8</v>
      </c>
      <c r="B829" s="7" t="s">
        <v>283</v>
      </c>
      <c r="C829" s="8" t="s">
        <v>9</v>
      </c>
      <c r="D829" s="7" t="s">
        <v>1</v>
      </c>
      <c r="E829" s="3">
        <f t="shared" si="297"/>
        <v>25000</v>
      </c>
      <c r="F829" s="3">
        <f t="shared" si="297"/>
        <v>25000</v>
      </c>
      <c r="G829" s="3">
        <f t="shared" si="297"/>
        <v>25000</v>
      </c>
    </row>
    <row r="830" spans="1:7" ht="23.25" customHeight="1" outlineLevel="5" x14ac:dyDescent="0.25">
      <c r="A830" s="6" t="s">
        <v>284</v>
      </c>
      <c r="B830" s="7" t="s">
        <v>283</v>
      </c>
      <c r="C830" s="8" t="s">
        <v>285</v>
      </c>
      <c r="D830" s="7" t="s">
        <v>1</v>
      </c>
      <c r="E830" s="3">
        <f t="shared" si="297"/>
        <v>25000</v>
      </c>
      <c r="F830" s="3">
        <f t="shared" si="297"/>
        <v>25000</v>
      </c>
      <c r="G830" s="3">
        <f t="shared" si="297"/>
        <v>25000</v>
      </c>
    </row>
    <row r="831" spans="1:7" ht="18.75" customHeight="1" outlineLevel="6" x14ac:dyDescent="0.25">
      <c r="A831" s="6" t="s">
        <v>304</v>
      </c>
      <c r="B831" s="7" t="s">
        <v>283</v>
      </c>
      <c r="C831" s="8" t="s">
        <v>285</v>
      </c>
      <c r="D831" s="7" t="s">
        <v>286</v>
      </c>
      <c r="E831" s="3">
        <f t="shared" si="297"/>
        <v>25000</v>
      </c>
      <c r="F831" s="3">
        <f t="shared" si="297"/>
        <v>25000</v>
      </c>
      <c r="G831" s="3">
        <f t="shared" si="297"/>
        <v>25000</v>
      </c>
    </row>
    <row r="832" spans="1:7" ht="18.75" customHeight="1" outlineLevel="7" x14ac:dyDescent="0.25">
      <c r="A832" s="6" t="s">
        <v>287</v>
      </c>
      <c r="B832" s="7" t="s">
        <v>283</v>
      </c>
      <c r="C832" s="8" t="s">
        <v>285</v>
      </c>
      <c r="D832" s="7" t="s">
        <v>288</v>
      </c>
      <c r="E832" s="3">
        <v>25000</v>
      </c>
      <c r="F832" s="4">
        <v>25000</v>
      </c>
      <c r="G832" s="4">
        <v>25000</v>
      </c>
    </row>
    <row r="833" spans="1:7" ht="22.15" customHeight="1" x14ac:dyDescent="0.25">
      <c r="A833" s="76" t="s">
        <v>294</v>
      </c>
      <c r="B833" s="77"/>
      <c r="C833" s="77"/>
      <c r="D833" s="78"/>
      <c r="E833" s="2">
        <f>E826+E814+E786+E753+E685+E506+E347+E224+E182+E167+E19</f>
        <v>1207458604.8699999</v>
      </c>
      <c r="F833" s="2">
        <f t="shared" ref="F833:G833" si="298">F826+F814+F786+F753+F685+F506+F347+F224+F182+F167+F19</f>
        <v>728086664.63</v>
      </c>
      <c r="G833" s="2">
        <f t="shared" si="298"/>
        <v>660022933.26999998</v>
      </c>
    </row>
    <row r="834" spans="1:7" ht="22.15" customHeight="1" x14ac:dyDescent="0.25">
      <c r="A834" s="57"/>
      <c r="B834" s="57"/>
      <c r="C834" s="57"/>
      <c r="D834" s="57"/>
      <c r="E834" s="58"/>
      <c r="F834" s="58"/>
      <c r="G834" s="58"/>
    </row>
    <row r="835" spans="1:7" ht="22.15" customHeight="1" x14ac:dyDescent="0.25">
      <c r="A835" s="13"/>
      <c r="B835" s="13"/>
      <c r="C835" s="13"/>
      <c r="D835" s="13"/>
      <c r="E835" s="55"/>
      <c r="F835" s="15"/>
      <c r="G835" s="15"/>
    </row>
    <row r="836" spans="1:7" x14ac:dyDescent="0.25">
      <c r="A836" s="13"/>
      <c r="B836" s="13"/>
      <c r="C836" s="13"/>
      <c r="D836" s="13"/>
      <c r="E836" s="14"/>
      <c r="F836" s="15"/>
      <c r="G836" s="15"/>
    </row>
    <row r="837" spans="1:7" x14ac:dyDescent="0.25">
      <c r="E837" s="5"/>
      <c r="F837" s="5"/>
      <c r="G837" s="5"/>
    </row>
    <row r="838" spans="1:7" x14ac:dyDescent="0.25">
      <c r="E838" s="5"/>
      <c r="F838" s="17"/>
    </row>
    <row r="839" spans="1:7" x14ac:dyDescent="0.25">
      <c r="E839" s="18"/>
      <c r="F839" s="16"/>
    </row>
    <row r="840" spans="1:7" x14ac:dyDescent="0.25">
      <c r="E840" s="18"/>
      <c r="F840" s="16"/>
    </row>
    <row r="841" spans="1:7" x14ac:dyDescent="0.25">
      <c r="C841" s="13"/>
      <c r="D841" s="13"/>
      <c r="E841" s="25"/>
      <c r="F841" s="26"/>
      <c r="G841" s="13"/>
    </row>
    <row r="842" spans="1:7" x14ac:dyDescent="0.25">
      <c r="C842" s="13"/>
      <c r="D842" s="13"/>
      <c r="E842" s="27"/>
      <c r="F842" s="28"/>
      <c r="G842" s="14"/>
    </row>
    <row r="843" spans="1:7" x14ac:dyDescent="0.25">
      <c r="C843" s="13"/>
      <c r="D843" s="13"/>
      <c r="E843" s="29"/>
      <c r="F843" s="29"/>
      <c r="G843" s="13"/>
    </row>
    <row r="844" spans="1:7" x14ac:dyDescent="0.25">
      <c r="C844" s="13"/>
      <c r="D844" s="13"/>
      <c r="E844" s="13"/>
      <c r="F844" s="23"/>
      <c r="G844" s="24"/>
    </row>
    <row r="845" spans="1:7" x14ac:dyDescent="0.25">
      <c r="C845" s="13"/>
      <c r="D845" s="13"/>
      <c r="E845" s="13"/>
      <c r="F845" s="13"/>
      <c r="G845" s="13"/>
    </row>
    <row r="846" spans="1:7" x14ac:dyDescent="0.25">
      <c r="C846" s="13"/>
      <c r="D846" s="13"/>
      <c r="E846" s="13"/>
      <c r="F846" s="13"/>
      <c r="G846" s="13"/>
    </row>
  </sheetData>
  <autoFilter ref="A17:G841"/>
  <mergeCells count="15">
    <mergeCell ref="E3:G3"/>
    <mergeCell ref="A13:G14"/>
    <mergeCell ref="A10:D10"/>
    <mergeCell ref="A833:D833"/>
    <mergeCell ref="F6:G6"/>
    <mergeCell ref="F7:G7"/>
    <mergeCell ref="F8:G8"/>
    <mergeCell ref="E9:G9"/>
    <mergeCell ref="F10:G10"/>
    <mergeCell ref="F11:G11"/>
    <mergeCell ref="A16:A17"/>
    <mergeCell ref="B16:B17"/>
    <mergeCell ref="C16:C17"/>
    <mergeCell ref="D16:D17"/>
    <mergeCell ref="E16:G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2023-11-02T23:21:27Z</cp:lastPrinted>
  <dcterms:created xsi:type="dcterms:W3CDTF">2021-09-13T05:13:16Z</dcterms:created>
  <dcterms:modified xsi:type="dcterms:W3CDTF">2023-11-14T05:58:35Z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