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4\МНПА на 28.05.2024\Решения Думы ТМО ПК от 28.05.2024\"/>
    </mc:Choice>
  </mc:AlternateContent>
  <bookViews>
    <workbookView xWindow="480" yWindow="1155" windowWidth="22560" windowHeight="11625"/>
  </bookViews>
  <sheets>
    <sheet name="Документ" sheetId="2" r:id="rId1"/>
  </sheets>
  <definedNames>
    <definedName name="_xlnm._FilterDatabase" localSheetId="0" hidden="1">Документ!$B$11:$I$27</definedName>
    <definedName name="_xlnm.Print_Titles" localSheetId="0">Документ!$10:$10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2" l="1"/>
  <c r="F16" i="2" l="1"/>
  <c r="I17" i="2" l="1"/>
  <c r="H20" i="2"/>
  <c r="F20" i="2"/>
  <c r="E20" i="2"/>
  <c r="D20" i="2"/>
  <c r="G21" i="2"/>
  <c r="E19" i="2"/>
  <c r="H19" i="2"/>
  <c r="F19" i="2"/>
  <c r="G19" i="2" s="1"/>
  <c r="D19" i="2"/>
  <c r="I16" i="2"/>
  <c r="H14" i="2"/>
  <c r="E14" i="2"/>
  <c r="G16" i="2"/>
  <c r="G17" i="2"/>
  <c r="F14" i="2"/>
  <c r="D14" i="2"/>
  <c r="G20" i="2" l="1"/>
  <c r="I25" i="2"/>
  <c r="I26" i="2"/>
  <c r="G15" i="2"/>
  <c r="G18" i="2"/>
  <c r="G25" i="2"/>
  <c r="G26" i="2"/>
  <c r="D13" i="2" l="1"/>
  <c r="D12" i="2" s="1"/>
  <c r="E24" i="2"/>
  <c r="E23" i="2" s="1"/>
  <c r="E22" i="2" s="1"/>
  <c r="F24" i="2"/>
  <c r="F23" i="2" s="1"/>
  <c r="H24" i="2"/>
  <c r="D24" i="2"/>
  <c r="D23" i="2" s="1"/>
  <c r="D22" i="2" s="1"/>
  <c r="E13" i="2"/>
  <c r="E12" i="2" s="1"/>
  <c r="D27" i="2" l="1"/>
  <c r="H13" i="2"/>
  <c r="H12" i="2" s="1"/>
  <c r="I14" i="2"/>
  <c r="H23" i="2"/>
  <c r="I24" i="2"/>
  <c r="F22" i="2"/>
  <c r="G22" i="2" s="1"/>
  <c r="G23" i="2"/>
  <c r="F13" i="2"/>
  <c r="F12" i="2" s="1"/>
  <c r="G14" i="2"/>
  <c r="G24" i="2"/>
  <c r="E27" i="2"/>
  <c r="I13" i="2" l="1"/>
  <c r="I12" i="2" s="1"/>
  <c r="G13" i="2"/>
  <c r="G12" i="2" s="1"/>
  <c r="H22" i="2"/>
  <c r="I22" i="2" s="1"/>
  <c r="I23" i="2"/>
  <c r="F27" i="2" l="1"/>
  <c r="G27" i="2" s="1"/>
  <c r="H27" i="2"/>
  <c r="I27" i="2" s="1"/>
</calcChain>
</file>

<file path=xl/sharedStrings.xml><?xml version="1.0" encoding="utf-8"?>
<sst xmlns="http://schemas.openxmlformats.org/spreadsheetml/2006/main" count="49" uniqueCount="45">
  <si>
    <t>Наименование</t>
  </si>
  <si>
    <t>Целевая статья</t>
  </si>
  <si>
    <t>ИТОГО</t>
  </si>
  <si>
    <t>в т.ч. за счёт средст местного бюджета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</si>
  <si>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</si>
  <si>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</si>
  <si>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</si>
  <si>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</si>
  <si>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</si>
  <si>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</si>
  <si>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</si>
  <si>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</si>
  <si>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>***E******</t>
  </si>
  <si>
    <t>***E1*****</t>
  </si>
  <si>
    <t>150E100000</t>
  </si>
  <si>
    <t>%  исполнения</t>
  </si>
  <si>
    <t>Исполнено</t>
  </si>
  <si>
    <t>План</t>
  </si>
  <si>
    <t>Приложение №7</t>
  </si>
  <si>
    <t xml:space="preserve">рублей </t>
  </si>
  <si>
    <t>150E152301</t>
  </si>
  <si>
    <t>150E152302</t>
  </si>
  <si>
    <t xml:space="preserve">        Федеральный проект "Патриотическое воспитание граждан Российской Федерации" </t>
  </si>
  <si>
    <t>***EВ*****</t>
  </si>
  <si>
    <t>150EВ51790</t>
  </si>
  <si>
    <t>150EВ00000</t>
  </si>
  <si>
    <t xml:space="preserve">        Национальный проект " Культура"</t>
  </si>
  <si>
    <t xml:space="preserve">        Федеральный проект "Культурная среда" 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</si>
  <si>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</si>
  <si>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***А******</t>
  </si>
  <si>
    <t>***А1*****</t>
  </si>
  <si>
    <t>560А100000</t>
  </si>
  <si>
    <t>560А155192</t>
  </si>
  <si>
    <t>560А155193</t>
  </si>
  <si>
    <t xml:space="preserve">            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 ( по соглашению, включая средства субсидии по модернизации муниципальных детских школ искусств и софинансирование с местного бюджета)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</si>
  <si>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</si>
  <si>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 (местный бюджет)</t>
  </si>
  <si>
    <t xml:space="preserve">            Строительство средней общеобразовательной школы на 80 мест пгт.Светлая (субсидии на создание новых мест в общеобразовательных организациях, расположенных в сельской местности и посёлках городского типа)</t>
  </si>
  <si>
    <t xml:space="preserve">            Строительство средней общеобразовательной школы на 80 мест пгт.Светлая софинансирование с местного бюджета.</t>
  </si>
  <si>
    <t xml:space="preserve">            Строительство средней общеобразовательной школы на 80 мест пгт.Светлая (местный бюджет)</t>
  </si>
  <si>
    <t>Всего, рублей</t>
  </si>
  <si>
    <t>к Решению Думы</t>
  </si>
  <si>
    <t>Тернейского муниципального округа</t>
  </si>
  <si>
    <t xml:space="preserve">                    РАСПРЕДЕЛЕНИЕ БЮДЖЕТНЫХ АССИГНОВАНИЙ, НАПРАВЛЕННЫХ НА РЕАЛИЗАЦИЮ НАЦИОНАЛЬНЫХ ПРОЕКТОВ  В ТЕРНЕЙСКОМ МУНИЦИПАЛЬНОМ ОКРУГЕ ЗА 2023 ГОД  </t>
  </si>
  <si>
    <t>от 28.05.2024 № 552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</si>
</sst>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54">
    <xf numFmtId="0" fontId="0" fillId="0" borderId="0" xfId="0"/>
    <xf numFmtId="0" fontId="6" fillId="0" borderId="0" xfId="0" applyFont="1" applyProtection="1"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1" fontId="9" fillId="0" borderId="2" xfId="7" applyNumberFormat="1" applyFont="1" applyFill="1" applyProtection="1">
      <alignment horizontal="center" vertical="top" shrinkToFit="1"/>
    </xf>
    <xf numFmtId="1" fontId="9" fillId="0" borderId="4" xfId="7" applyNumberFormat="1" applyFont="1" applyFill="1" applyBorder="1" applyProtection="1">
      <alignment horizontal="center" vertical="top" shrinkToFit="1"/>
    </xf>
    <xf numFmtId="0" fontId="7" fillId="0" borderId="11" xfId="5" applyNumberFormat="1" applyFont="1" applyFill="1" applyBorder="1" applyProtection="1">
      <alignment horizontal="center" vertical="center" wrapText="1"/>
    </xf>
    <xf numFmtId="0" fontId="9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9" fillId="0" borderId="11" xfId="5" applyNumberFormat="1" applyFont="1" applyFill="1" applyBorder="1" applyAlignment="1" applyProtection="1">
      <alignment horizontal="left" vertical="center" wrapText="1"/>
    </xf>
    <xf numFmtId="0" fontId="9" fillId="0" borderId="5" xfId="5" applyNumberFormat="1" applyFont="1" applyFill="1" applyBorder="1" applyProtection="1">
      <alignment horizontal="center" vertical="center" wrapText="1"/>
    </xf>
    <xf numFmtId="4" fontId="9" fillId="0" borderId="2" xfId="5" applyNumberFormat="1" applyFont="1" applyFill="1" applyAlignment="1" applyProtection="1">
      <alignment horizontal="center" vertical="center" wrapText="1"/>
    </xf>
    <xf numFmtId="4" fontId="9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9" fillId="0" borderId="4" xfId="9" applyNumberFormat="1" applyFont="1" applyFill="1" applyBorder="1" applyAlignment="1" applyProtection="1">
      <alignment horizontal="center" vertical="top" shrinkToFit="1"/>
    </xf>
    <xf numFmtId="4" fontId="9" fillId="0" borderId="2" xfId="5" applyNumberFormat="1" applyFont="1" applyFill="1" applyAlignment="1" applyProtection="1">
      <alignment horizontal="center" vertical="top" wrapText="1"/>
    </xf>
    <xf numFmtId="0" fontId="7" fillId="0" borderId="11" xfId="6" applyNumberFormat="1" applyFont="1" applyFill="1" applyBorder="1" applyAlignment="1" applyProtection="1">
      <alignment vertical="center" wrapText="1"/>
    </xf>
    <xf numFmtId="4" fontId="5" fillId="0" borderId="17" xfId="0" applyNumberFormat="1" applyFont="1" applyFill="1" applyBorder="1" applyAlignment="1" applyProtection="1">
      <alignment horizontal="center" vertical="top"/>
      <protection locked="0"/>
    </xf>
    <xf numFmtId="0" fontId="9" fillId="0" borderId="11" xfId="6" applyNumberFormat="1" applyFont="1" applyFill="1" applyBorder="1" applyAlignment="1" applyProtection="1">
      <alignment vertical="center" wrapText="1"/>
    </xf>
    <xf numFmtId="4" fontId="7" fillId="0" borderId="2" xfId="5" applyNumberFormat="1" applyFont="1" applyFill="1" applyAlignment="1" applyProtection="1">
      <alignment horizontal="center" vertical="top" wrapText="1"/>
    </xf>
    <xf numFmtId="0" fontId="6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>
      <alignment horizontal="right"/>
    </xf>
    <xf numFmtId="0" fontId="5" fillId="0" borderId="0" xfId="0" applyFont="1" applyAlignment="1" applyProtection="1">
      <alignment vertical="center" wrapText="1"/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16" xfId="0" applyFont="1" applyBorder="1" applyAlignment="1" applyProtection="1">
      <alignment horizontal="right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right"/>
      <protection locked="0"/>
    </xf>
    <xf numFmtId="0" fontId="5" fillId="0" borderId="0" xfId="0" applyFont="1" applyFill="1" applyAlignment="1">
      <alignment horizontal="right"/>
    </xf>
    <xf numFmtId="0" fontId="5" fillId="0" borderId="0" xfId="0" applyFont="1" applyAlignment="1" applyProtection="1">
      <alignment horizontal="center" vertical="center" wrapText="1"/>
      <protection locked="0"/>
    </xf>
    <xf numFmtId="0" fontId="9" fillId="0" borderId="7" xfId="6" applyNumberFormat="1" applyFont="1" applyFill="1" applyBorder="1" applyAlignment="1" applyProtection="1">
      <alignment horizontal="center" vertical="top" wrapText="1"/>
    </xf>
    <xf numFmtId="0" fontId="9" fillId="0" borderId="4" xfId="6" applyNumberFormat="1" applyFont="1" applyFill="1" applyBorder="1" applyAlignment="1" applyProtection="1">
      <alignment horizontal="center" vertical="top" wrapTex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7" fillId="0" borderId="15" xfId="5" applyNumberFormat="1" applyFont="1" applyFill="1" applyBorder="1" applyAlignment="1" applyProtection="1">
      <alignment horizontal="center" vertical="center" wrapText="1"/>
    </xf>
    <xf numFmtId="0" fontId="7" fillId="0" borderId="4" xfId="2" applyNumberFormat="1" applyFont="1" applyFill="1" applyBorder="1" applyAlignment="1" applyProtection="1">
      <alignment horizontal="center"/>
    </xf>
    <xf numFmtId="0" fontId="5" fillId="0" borderId="1" xfId="0" applyFont="1" applyBorder="1" applyAlignment="1"/>
    <xf numFmtId="0" fontId="6" fillId="0" borderId="0" xfId="0" applyFont="1" applyAlignment="1"/>
    <xf numFmtId="0" fontId="5" fillId="0" borderId="0" xfId="0" applyFont="1" applyProtection="1">
      <protection locked="0"/>
    </xf>
    <xf numFmtId="0" fontId="7" fillId="0" borderId="1" xfId="2" applyNumberFormat="1" applyFont="1" applyProtection="1"/>
    <xf numFmtId="0" fontId="6" fillId="0" borderId="8" xfId="0" applyFont="1" applyBorder="1" applyAlignment="1" applyProtection="1">
      <alignment horizontal="center" vertical="top"/>
      <protection locked="0"/>
    </xf>
    <xf numFmtId="0" fontId="6" fillId="0" borderId="13" xfId="0" applyFont="1" applyBorder="1" applyAlignment="1" applyProtection="1">
      <alignment horizontal="center" vertical="top"/>
      <protection locked="0"/>
    </xf>
    <xf numFmtId="0" fontId="6" fillId="0" borderId="13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6" fillId="0" borderId="9" xfId="0" applyFont="1" applyBorder="1" applyAlignment="1" applyProtection="1">
      <alignment horizontal="center" vertical="top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0" xfId="0" applyFont="1" applyFill="1" applyProtection="1">
      <protection locked="0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tabSelected="1" view="pageBreakPreview" zoomScaleNormal="100" zoomScaleSheetLayoutView="100" workbookViewId="0">
      <pane ySplit="10" topLeftCell="A11" activePane="bottomLeft" state="frozen"/>
      <selection pane="bottomLeft" activeCell="D11" sqref="D11"/>
    </sheetView>
  </sheetViews>
  <sheetFormatPr defaultColWidth="9.140625" defaultRowHeight="15" outlineLevelRow="6" x14ac:dyDescent="0.25"/>
  <cols>
    <col min="1" max="1" width="4.28515625" style="1" customWidth="1"/>
    <col min="2" max="2" width="79" style="1" customWidth="1"/>
    <col min="3" max="3" width="12.28515625" style="1" customWidth="1"/>
    <col min="4" max="5" width="15.28515625" style="1" customWidth="1"/>
    <col min="6" max="6" width="16.140625" style="1" customWidth="1"/>
    <col min="7" max="7" width="7" style="1" customWidth="1"/>
    <col min="8" max="8" width="14.42578125" style="1" customWidth="1"/>
    <col min="9" max="9" width="8" style="1" customWidth="1"/>
    <col min="10" max="10" width="9.140625" style="1" customWidth="1"/>
    <col min="11" max="16384" width="9.140625" style="1"/>
  </cols>
  <sheetData>
    <row r="1" spans="1:10" ht="0.6" customHeight="1" x14ac:dyDescent="0.25"/>
    <row r="2" spans="1:10" ht="15.75" x14ac:dyDescent="0.25">
      <c r="D2" s="5"/>
      <c r="E2" s="24"/>
      <c r="F2" s="23"/>
      <c r="G2" s="23"/>
      <c r="H2" s="26" t="s">
        <v>18</v>
      </c>
      <c r="I2" s="26"/>
    </row>
    <row r="3" spans="1:10" ht="15.75" x14ac:dyDescent="0.25">
      <c r="D3" s="5"/>
      <c r="E3" s="24"/>
      <c r="F3" s="23"/>
      <c r="G3" s="31" t="s">
        <v>41</v>
      </c>
      <c r="H3" s="43"/>
      <c r="I3" s="43"/>
    </row>
    <row r="4" spans="1:10" ht="16.5" customHeight="1" x14ac:dyDescent="0.25">
      <c r="D4" s="24"/>
      <c r="E4" s="32" t="s">
        <v>42</v>
      </c>
      <c r="F4" s="44"/>
      <c r="G4" s="44"/>
      <c r="H4" s="44"/>
      <c r="I4" s="44"/>
    </row>
    <row r="5" spans="1:10" ht="18" customHeight="1" x14ac:dyDescent="0.25">
      <c r="D5" s="24"/>
      <c r="E5" s="24"/>
      <c r="F5" s="23"/>
      <c r="G5" s="23"/>
      <c r="H5" s="27" t="s">
        <v>44</v>
      </c>
      <c r="I5" s="27"/>
    </row>
    <row r="6" spans="1:10" ht="1.1499999999999999" customHeight="1" x14ac:dyDescent="0.25">
      <c r="D6" s="24"/>
      <c r="E6" s="24"/>
      <c r="F6" s="23"/>
      <c r="G6" s="23"/>
      <c r="H6" s="23"/>
      <c r="I6" s="23"/>
    </row>
    <row r="7" spans="1:10" ht="32.450000000000003" customHeight="1" x14ac:dyDescent="0.25">
      <c r="B7" s="33" t="s">
        <v>43</v>
      </c>
      <c r="C7" s="33"/>
      <c r="D7" s="33"/>
      <c r="E7" s="33"/>
      <c r="F7" s="33"/>
      <c r="G7" s="25"/>
      <c r="H7" s="25"/>
      <c r="I7" s="25"/>
    </row>
    <row r="8" spans="1:10" ht="12" customHeight="1" x14ac:dyDescent="0.25">
      <c r="B8" s="45"/>
      <c r="C8" s="45"/>
      <c r="D8" s="45"/>
      <c r="E8" s="45"/>
      <c r="F8" s="45"/>
      <c r="G8" s="45"/>
      <c r="H8" s="28" t="s">
        <v>19</v>
      </c>
      <c r="I8" s="28"/>
    </row>
    <row r="9" spans="1:10" ht="18" customHeight="1" x14ac:dyDescent="0.25">
      <c r="A9" s="29" t="s">
        <v>8</v>
      </c>
      <c r="B9" s="38" t="s">
        <v>0</v>
      </c>
      <c r="C9" s="40" t="s">
        <v>1</v>
      </c>
      <c r="D9" s="36" t="s">
        <v>17</v>
      </c>
      <c r="E9" s="37"/>
      <c r="F9" s="42" t="s">
        <v>16</v>
      </c>
      <c r="G9" s="42"/>
      <c r="H9" s="42"/>
      <c r="I9" s="42"/>
      <c r="J9" s="46"/>
    </row>
    <row r="10" spans="1:10" ht="43.5" customHeight="1" x14ac:dyDescent="0.25">
      <c r="A10" s="30"/>
      <c r="B10" s="39"/>
      <c r="C10" s="41"/>
      <c r="D10" s="3" t="s">
        <v>40</v>
      </c>
      <c r="E10" s="3" t="s">
        <v>3</v>
      </c>
      <c r="F10" s="3" t="s">
        <v>40</v>
      </c>
      <c r="G10" s="3" t="s">
        <v>15</v>
      </c>
      <c r="H10" s="3" t="s">
        <v>3</v>
      </c>
      <c r="I10" s="3" t="s">
        <v>15</v>
      </c>
      <c r="J10" s="46"/>
    </row>
    <row r="11" spans="1:10" ht="16.149999999999999" customHeight="1" x14ac:dyDescent="0.25">
      <c r="A11" s="47">
        <v>1</v>
      </c>
      <c r="B11" s="8">
        <v>1</v>
      </c>
      <c r="C11" s="3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6"/>
    </row>
    <row r="12" spans="1:10" ht="20.45" customHeight="1" x14ac:dyDescent="0.25">
      <c r="A12" s="48"/>
      <c r="B12" s="11" t="s">
        <v>10</v>
      </c>
      <c r="C12" s="12" t="s">
        <v>12</v>
      </c>
      <c r="D12" s="13">
        <f>D13+D19</f>
        <v>272642389.34999996</v>
      </c>
      <c r="E12" s="13">
        <f t="shared" ref="E12:I12" si="0">E13+E19</f>
        <v>3756395.15</v>
      </c>
      <c r="F12" s="13">
        <f t="shared" si="0"/>
        <v>193813591.75</v>
      </c>
      <c r="G12" s="13">
        <f t="shared" si="0"/>
        <v>133.07554781042137</v>
      </c>
      <c r="H12" s="13">
        <f t="shared" si="0"/>
        <v>2595351.58</v>
      </c>
      <c r="I12" s="13">
        <f t="shared" si="0"/>
        <v>69.091548582155966</v>
      </c>
      <c r="J12" s="46"/>
    </row>
    <row r="13" spans="1:10" ht="21.75" customHeight="1" x14ac:dyDescent="0.25">
      <c r="A13" s="48"/>
      <c r="B13" s="11" t="s">
        <v>9</v>
      </c>
      <c r="C13" s="12" t="s">
        <v>13</v>
      </c>
      <c r="D13" s="13">
        <f>D14</f>
        <v>272404394.34999996</v>
      </c>
      <c r="E13" s="13">
        <f t="shared" ref="E13:H13" si="1">E14</f>
        <v>3756395.15</v>
      </c>
      <c r="F13" s="13">
        <f t="shared" si="1"/>
        <v>193666081.30000001</v>
      </c>
      <c r="G13" s="18">
        <f t="shared" ref="G13:G27" si="2">F13/D13*100</f>
        <v>71.095065027169611</v>
      </c>
      <c r="H13" s="18">
        <f t="shared" si="1"/>
        <v>2595351.58</v>
      </c>
      <c r="I13" s="18">
        <f t="shared" ref="I13:I27" si="3">H13/E13*100</f>
        <v>69.091548582155966</v>
      </c>
      <c r="J13" s="46"/>
    </row>
    <row r="14" spans="1:10" ht="44.45" customHeight="1" x14ac:dyDescent="0.25">
      <c r="A14" s="48"/>
      <c r="B14" s="9" t="s">
        <v>11</v>
      </c>
      <c r="C14" s="6" t="s">
        <v>14</v>
      </c>
      <c r="D14" s="14">
        <f>D15+D18+D16+D17</f>
        <v>272404394.34999996</v>
      </c>
      <c r="E14" s="14">
        <f>E15+E18+E16+E17</f>
        <v>3756395.15</v>
      </c>
      <c r="F14" s="14">
        <f>F15+F16+F17+F18</f>
        <v>193666081.30000001</v>
      </c>
      <c r="G14" s="18">
        <f t="shared" si="2"/>
        <v>71.095065027169611</v>
      </c>
      <c r="H14" s="14">
        <f>H15+H16+H17+H18</f>
        <v>2595351.58</v>
      </c>
      <c r="I14" s="18">
        <f t="shared" si="3"/>
        <v>69.091548582155966</v>
      </c>
      <c r="J14" s="46"/>
    </row>
    <row r="15" spans="1:10" ht="42.75" customHeight="1" outlineLevel="4" x14ac:dyDescent="0.25">
      <c r="A15" s="48"/>
      <c r="B15" s="10" t="s">
        <v>37</v>
      </c>
      <c r="C15" s="2" t="s">
        <v>6</v>
      </c>
      <c r="D15" s="15">
        <v>266992999.19999999</v>
      </c>
      <c r="E15" s="15">
        <v>0</v>
      </c>
      <c r="F15" s="15">
        <v>189424777.72</v>
      </c>
      <c r="G15" s="22">
        <f t="shared" si="2"/>
        <v>70.947469891562605</v>
      </c>
      <c r="H15" s="15">
        <v>0</v>
      </c>
      <c r="I15" s="22">
        <v>0</v>
      </c>
      <c r="J15" s="46"/>
    </row>
    <row r="16" spans="1:10" ht="30.75" customHeight="1" outlineLevel="4" x14ac:dyDescent="0.25">
      <c r="A16" s="48"/>
      <c r="B16" s="10" t="s">
        <v>38</v>
      </c>
      <c r="C16" s="2" t="s">
        <v>20</v>
      </c>
      <c r="D16" s="15">
        <v>2556395.15</v>
      </c>
      <c r="E16" s="15">
        <v>2556395.15</v>
      </c>
      <c r="F16" s="15">
        <f>H16</f>
        <v>1395351.58</v>
      </c>
      <c r="G16" s="22">
        <f t="shared" si="2"/>
        <v>54.582781539074666</v>
      </c>
      <c r="H16" s="15">
        <v>1395351.58</v>
      </c>
      <c r="I16" s="22">
        <f t="shared" si="3"/>
        <v>54.582781539074666</v>
      </c>
      <c r="J16" s="46"/>
    </row>
    <row r="17" spans="1:10" ht="28.15" customHeight="1" outlineLevel="4" x14ac:dyDescent="0.25">
      <c r="A17" s="48"/>
      <c r="B17" s="10" t="s">
        <v>39</v>
      </c>
      <c r="C17" s="2" t="s">
        <v>21</v>
      </c>
      <c r="D17" s="15">
        <v>1200000</v>
      </c>
      <c r="E17" s="15">
        <v>1200000</v>
      </c>
      <c r="F17" s="15">
        <v>1200000</v>
      </c>
      <c r="G17" s="22">
        <f t="shared" si="2"/>
        <v>100</v>
      </c>
      <c r="H17" s="15">
        <v>1200000</v>
      </c>
      <c r="I17" s="22">
        <f t="shared" si="3"/>
        <v>100</v>
      </c>
      <c r="J17" s="46"/>
    </row>
    <row r="18" spans="1:10" ht="39" customHeight="1" outlineLevel="4" x14ac:dyDescent="0.25">
      <c r="A18" s="48"/>
      <c r="B18" s="10" t="s">
        <v>4</v>
      </c>
      <c r="C18" s="2" t="s">
        <v>5</v>
      </c>
      <c r="D18" s="15">
        <v>1655000</v>
      </c>
      <c r="E18" s="16">
        <v>0</v>
      </c>
      <c r="F18" s="15">
        <v>1645952</v>
      </c>
      <c r="G18" s="22">
        <f t="shared" si="2"/>
        <v>99.453293051359509</v>
      </c>
      <c r="H18" s="15">
        <v>0</v>
      </c>
      <c r="I18" s="22">
        <v>0</v>
      </c>
      <c r="J18" s="46"/>
    </row>
    <row r="19" spans="1:10" ht="24" customHeight="1" outlineLevel="4" x14ac:dyDescent="0.25">
      <c r="A19" s="49"/>
      <c r="B19" s="21" t="s">
        <v>22</v>
      </c>
      <c r="C19" s="6" t="s">
        <v>23</v>
      </c>
      <c r="D19" s="14">
        <f>D21</f>
        <v>237995</v>
      </c>
      <c r="E19" s="14">
        <f>E21</f>
        <v>0</v>
      </c>
      <c r="F19" s="14">
        <f>F21</f>
        <v>147510.45000000001</v>
      </c>
      <c r="G19" s="18">
        <f t="shared" si="2"/>
        <v>61.980482783251759</v>
      </c>
      <c r="H19" s="14">
        <f>H21</f>
        <v>0</v>
      </c>
      <c r="I19" s="18">
        <v>0</v>
      </c>
      <c r="J19" s="46"/>
    </row>
    <row r="20" spans="1:10" ht="27.75" customHeight="1" outlineLevel="4" x14ac:dyDescent="0.25">
      <c r="A20" s="49"/>
      <c r="B20" s="21" t="s">
        <v>11</v>
      </c>
      <c r="C20" s="6" t="s">
        <v>25</v>
      </c>
      <c r="D20" s="14">
        <f>D21</f>
        <v>237995</v>
      </c>
      <c r="E20" s="14">
        <f>E21</f>
        <v>0</v>
      </c>
      <c r="F20" s="14">
        <f>F21</f>
        <v>147510.45000000001</v>
      </c>
      <c r="G20" s="18">
        <f t="shared" si="2"/>
        <v>61.980482783251759</v>
      </c>
      <c r="H20" s="14">
        <f>H21</f>
        <v>0</v>
      </c>
      <c r="I20" s="18">
        <v>0</v>
      </c>
      <c r="J20" s="46"/>
    </row>
    <row r="21" spans="1:10" ht="39" customHeight="1" outlineLevel="4" x14ac:dyDescent="0.25">
      <c r="A21" s="50"/>
      <c r="B21" s="19" t="s">
        <v>35</v>
      </c>
      <c r="C21" s="2" t="s">
        <v>24</v>
      </c>
      <c r="D21" s="15">
        <v>237995</v>
      </c>
      <c r="E21" s="20">
        <v>0</v>
      </c>
      <c r="F21" s="15">
        <v>147510.45000000001</v>
      </c>
      <c r="G21" s="22">
        <f t="shared" si="2"/>
        <v>61.980482783251759</v>
      </c>
      <c r="H21" s="15">
        <v>0</v>
      </c>
      <c r="I21" s="22">
        <v>0</v>
      </c>
      <c r="J21" s="46"/>
    </row>
    <row r="22" spans="1:10" ht="22.9" customHeight="1" outlineLevel="4" x14ac:dyDescent="0.25">
      <c r="A22" s="47">
        <v>2</v>
      </c>
      <c r="B22" s="11" t="s">
        <v>26</v>
      </c>
      <c r="C22" s="6" t="s">
        <v>29</v>
      </c>
      <c r="D22" s="14">
        <f>D23</f>
        <v>32614888.079999998</v>
      </c>
      <c r="E22" s="14">
        <f>E23</f>
        <v>326148.88</v>
      </c>
      <c r="F22" s="14">
        <f t="shared" ref="F22:H22" si="4">F23</f>
        <v>32614888.079999998</v>
      </c>
      <c r="G22" s="18">
        <f t="shared" si="2"/>
        <v>100</v>
      </c>
      <c r="H22" s="14">
        <f t="shared" si="4"/>
        <v>326148.88</v>
      </c>
      <c r="I22" s="18">
        <f t="shared" si="3"/>
        <v>100</v>
      </c>
      <c r="J22" s="46"/>
    </row>
    <row r="23" spans="1:10" ht="20.45" customHeight="1" outlineLevel="4" x14ac:dyDescent="0.25">
      <c r="A23" s="48"/>
      <c r="B23" s="11" t="s">
        <v>27</v>
      </c>
      <c r="C23" s="6" t="s">
        <v>30</v>
      </c>
      <c r="D23" s="14">
        <f>D24</f>
        <v>32614888.079999998</v>
      </c>
      <c r="E23" s="14">
        <f t="shared" ref="E23:H23" si="5">E24</f>
        <v>326148.88</v>
      </c>
      <c r="F23" s="14">
        <f t="shared" si="5"/>
        <v>32614888.079999998</v>
      </c>
      <c r="G23" s="18">
        <f t="shared" si="2"/>
        <v>100</v>
      </c>
      <c r="H23" s="14">
        <f t="shared" si="5"/>
        <v>326148.88</v>
      </c>
      <c r="I23" s="18">
        <f t="shared" si="3"/>
        <v>100</v>
      </c>
      <c r="J23" s="46"/>
    </row>
    <row r="24" spans="1:10" ht="33.6" customHeight="1" outlineLevel="6" x14ac:dyDescent="0.25">
      <c r="A24" s="48"/>
      <c r="B24" s="9" t="s">
        <v>28</v>
      </c>
      <c r="C24" s="7" t="s">
        <v>31</v>
      </c>
      <c r="D24" s="14">
        <f>D25+D26</f>
        <v>32614888.079999998</v>
      </c>
      <c r="E24" s="14">
        <f t="shared" ref="E24:H24" si="6">E25+E26</f>
        <v>326148.88</v>
      </c>
      <c r="F24" s="14">
        <f t="shared" si="6"/>
        <v>32614888.079999998</v>
      </c>
      <c r="G24" s="18">
        <f t="shared" si="2"/>
        <v>100</v>
      </c>
      <c r="H24" s="14">
        <f t="shared" si="6"/>
        <v>326148.88</v>
      </c>
      <c r="I24" s="18">
        <f t="shared" si="3"/>
        <v>100</v>
      </c>
      <c r="J24" s="46"/>
    </row>
    <row r="25" spans="1:10" ht="55.5" customHeight="1" outlineLevel="6" x14ac:dyDescent="0.25">
      <c r="A25" s="48"/>
      <c r="B25" s="10" t="s">
        <v>34</v>
      </c>
      <c r="C25" s="2" t="s">
        <v>32</v>
      </c>
      <c r="D25" s="15">
        <v>32340923.02</v>
      </c>
      <c r="E25" s="15">
        <v>52183.82</v>
      </c>
      <c r="F25" s="15">
        <v>32340923.02</v>
      </c>
      <c r="G25" s="22">
        <f t="shared" si="2"/>
        <v>100</v>
      </c>
      <c r="H25" s="15">
        <v>52183.82</v>
      </c>
      <c r="I25" s="22">
        <f t="shared" si="3"/>
        <v>100</v>
      </c>
      <c r="J25" s="46"/>
    </row>
    <row r="26" spans="1:10" ht="42.75" customHeight="1" outlineLevel="6" x14ac:dyDescent="0.25">
      <c r="A26" s="51"/>
      <c r="B26" s="10" t="s">
        <v>36</v>
      </c>
      <c r="C26" s="2" t="s">
        <v>33</v>
      </c>
      <c r="D26" s="15">
        <v>273965.06</v>
      </c>
      <c r="E26" s="15">
        <v>273965.06</v>
      </c>
      <c r="F26" s="15">
        <f>H26</f>
        <v>273965.06</v>
      </c>
      <c r="G26" s="22">
        <f t="shared" si="2"/>
        <v>100</v>
      </c>
      <c r="H26" s="15">
        <v>273965.06</v>
      </c>
      <c r="I26" s="22">
        <f t="shared" si="3"/>
        <v>100</v>
      </c>
      <c r="J26" s="46"/>
    </row>
    <row r="27" spans="1:10" ht="21.6" customHeight="1" outlineLevel="5" x14ac:dyDescent="0.25">
      <c r="A27" s="52"/>
      <c r="B27" s="34" t="s">
        <v>2</v>
      </c>
      <c r="C27" s="35"/>
      <c r="D27" s="17">
        <f>D12+D22</f>
        <v>305257277.42999995</v>
      </c>
      <c r="E27" s="17">
        <f t="shared" ref="E27:H27" si="7">E12+E22</f>
        <v>4082544.03</v>
      </c>
      <c r="F27" s="17">
        <f t="shared" si="7"/>
        <v>226428479.82999998</v>
      </c>
      <c r="G27" s="18">
        <f t="shared" si="2"/>
        <v>74.176275742328016</v>
      </c>
      <c r="H27" s="17">
        <f t="shared" si="7"/>
        <v>2921500.46</v>
      </c>
      <c r="I27" s="18">
        <f t="shared" si="3"/>
        <v>71.560782652477599</v>
      </c>
      <c r="J27" s="46"/>
    </row>
    <row r="28" spans="1:10" ht="2.4500000000000002" customHeight="1" x14ac:dyDescent="0.25">
      <c r="B28" s="53"/>
      <c r="C28" s="53"/>
      <c r="D28" s="53"/>
      <c r="E28" s="53"/>
      <c r="F28" s="53"/>
      <c r="G28" s="53"/>
      <c r="H28" s="53"/>
      <c r="I28" s="53"/>
    </row>
    <row r="29" spans="1:10" x14ac:dyDescent="0.25">
      <c r="H29" s="1" t="s">
        <v>7</v>
      </c>
    </row>
  </sheetData>
  <mergeCells count="14">
    <mergeCell ref="B27:C27"/>
    <mergeCell ref="A22:A26"/>
    <mergeCell ref="D9:E9"/>
    <mergeCell ref="B9:B10"/>
    <mergeCell ref="C9:C10"/>
    <mergeCell ref="A11:A21"/>
    <mergeCell ref="H2:I2"/>
    <mergeCell ref="H5:I5"/>
    <mergeCell ref="H8:I8"/>
    <mergeCell ref="A9:A10"/>
    <mergeCell ref="G3:I3"/>
    <mergeCell ref="E4:I4"/>
    <mergeCell ref="B7:F7"/>
    <mergeCell ref="F9:I9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2024-03-26T05:29:06Z</cp:lastPrinted>
  <dcterms:created xsi:type="dcterms:W3CDTF">2020-11-30T03:43:02Z</dcterms:created>
  <dcterms:modified xsi:type="dcterms:W3CDTF">2024-05-28T06:20:06Z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